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vo.NUIAPMT\Documents\25 kuni 29 volikogu\26.03 lisaeelarve 1 eelnõud\"/>
    </mc:Choice>
  </mc:AlternateContent>
  <xr:revisionPtr revIDLastSave="0" documentId="8_{D126ED10-AB3F-4FBE-9AA9-21732FD3F4F1}" xr6:coauthVersionLast="47" xr6:coauthVersionMax="47" xr10:uidLastSave="{00000000-0000-0000-0000-000000000000}"/>
  <bookViews>
    <workbookView xWindow="60" yWindow="24" windowWidth="20472" windowHeight="12240" xr2:uid="{89DDE695-F067-4A69-BF38-D85C40A1D2B1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H12" i="1" l="1"/>
  <c r="D63" i="1" l="1"/>
  <c r="F63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F8" i="1"/>
  <c r="D8" i="1"/>
  <c r="D14" i="1" s="1"/>
</calcChain>
</file>

<file path=xl/sharedStrings.xml><?xml version="1.0" encoding="utf-8"?>
<sst xmlns="http://schemas.openxmlformats.org/spreadsheetml/2006/main" count="94" uniqueCount="59">
  <si>
    <t xml:space="preserve">Vähendada alaeelarveid järgmiselt: </t>
  </si>
  <si>
    <t>tunnus</t>
  </si>
  <si>
    <t>Kirje nimetus</t>
  </si>
  <si>
    <t>2026 aasta eelarve</t>
  </si>
  <si>
    <t xml:space="preserve">Tööjõukulude muutmine </t>
  </si>
  <si>
    <t xml:space="preserve">Uus tööjõukulu  </t>
  </si>
  <si>
    <t>Eelarve muutus</t>
  </si>
  <si>
    <t xml:space="preserve">Alaeelarve peale muutmist </t>
  </si>
  <si>
    <t>01111</t>
  </si>
  <si>
    <t>Vallavolikogu</t>
  </si>
  <si>
    <t>50 TÖÖJÕUKULUD</t>
  </si>
  <si>
    <t>VÄHENDAMINE KOKKU</t>
  </si>
  <si>
    <t xml:space="preserve">Suurendada alaeelarveid järgmiselt </t>
  </si>
  <si>
    <t>05101</t>
  </si>
  <si>
    <t>Avalike alade puhastus Abja-Paluoja. Halliste ja Karksi piirkonna teed</t>
  </si>
  <si>
    <t>Karksi Vallahooldus</t>
  </si>
  <si>
    <t>Mõisaküla Linnahooldus</t>
  </si>
  <si>
    <t>07210</t>
  </si>
  <si>
    <t xml:space="preserve">Abja-Paluoja Esmatasandi Tervisekeskus </t>
  </si>
  <si>
    <t>08102</t>
  </si>
  <si>
    <t>Karksi-Nuia Spordikool</t>
  </si>
  <si>
    <t xml:space="preserve">08102 </t>
  </si>
  <si>
    <t>Abja Gümnaasiumi ujula</t>
  </si>
  <si>
    <t>08107</t>
  </si>
  <si>
    <t>Karksi-Nuia Noortekeskus</t>
  </si>
  <si>
    <t>08202</t>
  </si>
  <si>
    <t>Halliste Rahvamaja</t>
  </si>
  <si>
    <t>Uue-Kariste Rahvamaja</t>
  </si>
  <si>
    <t>Mõisaküla Kultuurimaja</t>
  </si>
  <si>
    <t>Karksi-Nuia Kultuurikeskus</t>
  </si>
  <si>
    <t>Abja Kultuurimaja</t>
  </si>
  <si>
    <t>09510</t>
  </si>
  <si>
    <t>Muu huviharidus Mulgi vald</t>
  </si>
  <si>
    <t>09601</t>
  </si>
  <si>
    <t>Koolitoit Abja Gümnaasium</t>
  </si>
  <si>
    <t>Koolitoit A. Kitzbergi nimeline Gümnaasium</t>
  </si>
  <si>
    <t>Koolitoit Halliste Kool</t>
  </si>
  <si>
    <t>10120</t>
  </si>
  <si>
    <t>Puuetega inimeste erihoolekandeteenus</t>
  </si>
  <si>
    <t>10200</t>
  </si>
  <si>
    <t>Mulgi Hoolekandekeskus Polli tegevuskoht</t>
  </si>
  <si>
    <t>10201</t>
  </si>
  <si>
    <t>Abja Päevakeskus</t>
  </si>
  <si>
    <t>10202</t>
  </si>
  <si>
    <t>Eakate koduteenus</t>
  </si>
  <si>
    <t>10402</t>
  </si>
  <si>
    <t>Muu perekondade ja laste sotsiaalne kaitse</t>
  </si>
  <si>
    <t>10403</t>
  </si>
  <si>
    <t>Lapse tugiisikuteenus</t>
  </si>
  <si>
    <t>SUURENDAMINE KOKKU</t>
  </si>
  <si>
    <t>Ettepanek MULGI VALLA 2026 AASTA 1. LISAEELARVESSE.</t>
  </si>
  <si>
    <t>Füüsilise isiku tulumaks</t>
  </si>
  <si>
    <t xml:space="preserve">vallavalitsus ettepanek 1.lisaeelarves suurendas </t>
  </si>
  <si>
    <t xml:space="preserve">Suurendad täiendavalt 1. lisaeelarvega </t>
  </si>
  <si>
    <t xml:space="preserve">Kokku suurendada </t>
  </si>
  <si>
    <t xml:space="preserve">Peale muutmist </t>
  </si>
  <si>
    <t xml:space="preserve">Tööjõukulude muutmine täiendavalt 1.lisaeelarve </t>
  </si>
  <si>
    <t xml:space="preserve">vallavalitsus ettepanek 1.lisaeelarves vähendada </t>
  </si>
  <si>
    <t xml:space="preserve">Kokku vahendeid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</si>
</sst>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€"/>
    <numFmt numFmtId="165" formatCode="#,##0.00\ _€"/>
    <numFmt numFmtId="172" formatCode="0.000%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name val="Times New Roman"/>
      <family val="1"/>
      <charset val="186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name val="Times New Roman"/>
      <family val="1"/>
    </font>
    <font>
      <sz val="10"/>
      <name val="Arial"/>
      <family val="2"/>
      <charset val="186"/>
    </font>
    <font>
      <sz val="11"/>
      <name val="Arial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10" fillId="0" borderId="0"/>
    <xf numFmtId="0" fontId="14" fillId="0" borderId="0"/>
    <xf numFmtId="0" fontId="15" fillId="0" borderId="0"/>
  </cellStyleXfs>
  <cellXfs count="51">
    <xf numFmtId="0" fontId="0" fillId="0" borderId="0" xfId="0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164" fontId="5" fillId="0" borderId="0" xfId="0" applyNumberFormat="1" applyFont="1"/>
    <xf numFmtId="0" fontId="6" fillId="0" borderId="0" xfId="0" applyFont="1"/>
    <xf numFmtId="0" fontId="7" fillId="0" borderId="0" xfId="0" applyFont="1"/>
    <xf numFmtId="16" fontId="4" fillId="0" borderId="0" xfId="0" applyNumberFormat="1" applyFont="1"/>
    <xf numFmtId="0" fontId="3" fillId="0" borderId="1" xfId="0" applyFont="1" applyBorder="1" applyAlignment="1">
      <alignment wrapText="1"/>
    </xf>
    <xf numFmtId="0" fontId="9" fillId="0" borderId="1" xfId="3" applyFont="1" applyBorder="1" applyAlignment="1" applyProtection="1">
      <alignment horizontal="left" wrapText="1"/>
      <protection locked="0"/>
    </xf>
    <xf numFmtId="165" fontId="6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64" fontId="6" fillId="0" borderId="1" xfId="0" applyNumberFormat="1" applyFont="1" applyBorder="1"/>
    <xf numFmtId="164" fontId="6" fillId="0" borderId="1" xfId="0" applyNumberFormat="1" applyFont="1" applyBorder="1" applyAlignment="1">
      <alignment wrapText="1"/>
    </xf>
    <xf numFmtId="164" fontId="6" fillId="0" borderId="1" xfId="1" applyNumberFormat="1" applyFont="1" applyBorder="1"/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5" fillId="0" borderId="1" xfId="0" applyNumberFormat="1" applyFont="1" applyBorder="1"/>
    <xf numFmtId="0" fontId="4" fillId="0" borderId="1" xfId="0" applyFont="1" applyBorder="1" applyAlignment="1">
      <alignment wrapText="1"/>
    </xf>
    <xf numFmtId="164" fontId="12" fillId="0" borderId="1" xfId="1" applyNumberFormat="1" applyFont="1" applyBorder="1"/>
    <xf numFmtId="164" fontId="12" fillId="0" borderId="1" xfId="0" applyNumberFormat="1" applyFont="1" applyBorder="1"/>
    <xf numFmtId="0" fontId="5" fillId="0" borderId="1" xfId="4" applyFont="1" applyBorder="1" applyAlignment="1">
      <alignment wrapText="1"/>
    </xf>
    <xf numFmtId="164" fontId="5" fillId="0" borderId="1" xfId="4" applyNumberFormat="1" applyFont="1" applyBorder="1" applyAlignment="1">
      <alignment horizontal="right"/>
    </xf>
    <xf numFmtId="0" fontId="5" fillId="0" borderId="0" xfId="0" applyFont="1"/>
    <xf numFmtId="164" fontId="6" fillId="0" borderId="2" xfId="0" applyNumberFormat="1" applyFont="1" applyBorder="1"/>
    <xf numFmtId="0" fontId="11" fillId="0" borderId="0" xfId="4" applyFont="1" applyAlignment="1">
      <alignment wrapText="1"/>
    </xf>
    <xf numFmtId="164" fontId="11" fillId="0" borderId="0" xfId="4" applyNumberFormat="1" applyFont="1" applyAlignment="1">
      <alignment horizontal="right"/>
    </xf>
    <xf numFmtId="164" fontId="6" fillId="0" borderId="0" xfId="0" applyNumberFormat="1" applyFont="1"/>
    <xf numFmtId="164" fontId="6" fillId="0" borderId="0" xfId="1" applyNumberFormat="1" applyFont="1" applyBorder="1"/>
    <xf numFmtId="164" fontId="12" fillId="0" borderId="0" xfId="1" applyNumberFormat="1" applyFont="1" applyBorder="1"/>
    <xf numFmtId="164" fontId="6" fillId="0" borderId="1" xfId="0" quotePrefix="1" applyNumberFormat="1" applyFont="1" applyBorder="1"/>
    <xf numFmtId="0" fontId="13" fillId="0" borderId="1" xfId="2" applyFont="1" applyBorder="1" applyAlignment="1">
      <alignment horizontal="left" vertical="top" wrapText="1"/>
    </xf>
    <xf numFmtId="164" fontId="13" fillId="0" borderId="1" xfId="0" applyNumberFormat="1" applyFont="1" applyBorder="1" applyAlignment="1">
      <alignment wrapText="1"/>
    </xf>
    <xf numFmtId="0" fontId="5" fillId="0" borderId="1" xfId="0" applyFont="1" applyBorder="1"/>
    <xf numFmtId="164" fontId="12" fillId="0" borderId="1" xfId="0" applyNumberFormat="1" applyFont="1" applyBorder="1" applyAlignment="1">
      <alignment wrapText="1"/>
    </xf>
    <xf numFmtId="164" fontId="12" fillId="0" borderId="3" xfId="0" applyNumberFormat="1" applyFont="1" applyBorder="1"/>
    <xf numFmtId="0" fontId="5" fillId="0" borderId="0" xfId="4" applyFont="1" applyBorder="1" applyAlignment="1">
      <alignment wrapText="1"/>
    </xf>
    <xf numFmtId="164" fontId="5" fillId="0" borderId="0" xfId="4" applyNumberFormat="1" applyFont="1" applyBorder="1" applyAlignment="1">
      <alignment horizontal="right"/>
    </xf>
    <xf numFmtId="164" fontId="12" fillId="0" borderId="0" xfId="0" applyNumberFormat="1" applyFont="1" applyBorder="1"/>
    <xf numFmtId="0" fontId="5" fillId="0" borderId="0" xfId="0" applyFont="1" applyAlignment="1">
      <alignment wrapText="1"/>
    </xf>
    <xf numFmtId="172" fontId="4" fillId="0" borderId="0" xfId="0" applyNumberFormat="1" applyFont="1"/>
    <xf numFmtId="172" fontId="4" fillId="0" borderId="0" xfId="0" applyNumberFormat="1" applyFont="1" applyAlignment="1">
      <alignment wrapText="1"/>
    </xf>
    <xf numFmtId="172" fontId="5" fillId="0" borderId="0" xfId="0" applyNumberFormat="1" applyFont="1"/>
    <xf numFmtId="172" fontId="5" fillId="0" borderId="0" xfId="0" applyNumberFormat="1" applyFont="1" applyAlignment="1">
      <alignment wrapText="1"/>
    </xf>
    <xf numFmtId="164" fontId="5" fillId="0" borderId="1" xfId="4" applyNumberFormat="1" applyFont="1" applyBorder="1" applyAlignment="1">
      <alignment horizontal="right" wrapText="1"/>
    </xf>
    <xf numFmtId="164" fontId="12" fillId="0" borderId="1" xfId="1" applyNumberFormat="1" applyFont="1" applyBorder="1" applyAlignment="1">
      <alignment wrapText="1"/>
    </xf>
    <xf numFmtId="0" fontId="16" fillId="0" borderId="1" xfId="0" applyFont="1" applyBorder="1"/>
    <xf numFmtId="0" fontId="17" fillId="0" borderId="1" xfId="3" applyFont="1" applyBorder="1"/>
    <xf numFmtId="164" fontId="16" fillId="0" borderId="1" xfId="1" applyNumberFormat="1" applyFont="1" applyBorder="1"/>
  </cellXfs>
  <cellStyles count="7">
    <cellStyle name="Hüperlink" xfId="2" builtinId="8"/>
    <cellStyle name="Normaallaad" xfId="0" builtinId="0"/>
    <cellStyle name="Normaallaad 2" xfId="4" xr:uid="{03D77EA1-E0F4-49B0-A183-27D34BA05417}"/>
    <cellStyle name="Normal" xfId="6" xr:uid="{20C68FA6-1E98-4B67-8288-E8B21B40CF3E}"/>
    <cellStyle name="Normal 2" xfId="5" xr:uid="{6B7DDE00-1E51-49A2-AEF2-A2580E120EB1}"/>
    <cellStyle name="Normal_Sheet1 2" xfId="3" xr:uid="{8895FF3D-435D-467A-B59C-B0B2553D39B5}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veera.eu/document/1014/budget/6049/sub-budgets/1244/records/91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7100B-529D-4BEB-9CD7-7B097CF5C525}">
  <dimension ref="A1:H63"/>
  <sheetViews>
    <sheetView tabSelected="1" workbookViewId="0">
      <selection activeCell="J5" sqref="J5"/>
    </sheetView>
  </sheetViews>
  <sheetFormatPr defaultColWidth="9.109375" defaultRowHeight="15.6" x14ac:dyDescent="0.3"/>
  <cols>
    <col min="1" max="1" width="7.21875" style="2" customWidth="1"/>
    <col min="2" max="2" width="33.5546875" style="2" customWidth="1"/>
    <col min="3" max="3" width="11.88671875" style="2" customWidth="1"/>
    <col min="4" max="4" width="17.33203125" style="3" customWidth="1"/>
    <col min="5" max="5" width="17.21875" style="3" customWidth="1"/>
    <col min="6" max="6" width="13.33203125" style="3" customWidth="1"/>
    <col min="7" max="7" width="14.6640625" style="4" bestFit="1" customWidth="1"/>
    <col min="8" max="8" width="11.6640625" style="42" bestFit="1" customWidth="1"/>
    <col min="9" max="16384" width="9.109375" style="2"/>
  </cols>
  <sheetData>
    <row r="1" spans="1:8" x14ac:dyDescent="0.3">
      <c r="A1" s="1"/>
      <c r="B1" s="1"/>
    </row>
    <row r="2" spans="1:8" x14ac:dyDescent="0.3">
      <c r="A2" s="5"/>
      <c r="B2" s="6" t="s">
        <v>50</v>
      </c>
    </row>
    <row r="3" spans="1:8" x14ac:dyDescent="0.3">
      <c r="A3" s="5"/>
      <c r="B3" s="5"/>
    </row>
    <row r="4" spans="1:8" x14ac:dyDescent="0.3">
      <c r="A4" s="5" t="s">
        <v>0</v>
      </c>
      <c r="B4" s="5"/>
      <c r="C4" s="7"/>
    </row>
    <row r="5" spans="1:8" s="13" customFormat="1" ht="62.4" x14ac:dyDescent="0.3">
      <c r="A5" s="8" t="s">
        <v>1</v>
      </c>
      <c r="B5" s="9" t="s">
        <v>2</v>
      </c>
      <c r="C5" s="10" t="s">
        <v>3</v>
      </c>
      <c r="D5" s="11" t="s">
        <v>56</v>
      </c>
      <c r="E5" s="11" t="s">
        <v>57</v>
      </c>
      <c r="F5" s="11" t="s">
        <v>6</v>
      </c>
      <c r="G5" s="12" t="s">
        <v>7</v>
      </c>
      <c r="H5" s="43"/>
    </row>
    <row r="6" spans="1:8" x14ac:dyDescent="0.3">
      <c r="A6" s="14" t="s">
        <v>8</v>
      </c>
      <c r="B6" s="15" t="s">
        <v>9</v>
      </c>
      <c r="C6" s="16">
        <v>121819</v>
      </c>
      <c r="D6" s="17"/>
      <c r="E6" s="18"/>
      <c r="F6" s="18">
        <v>38909</v>
      </c>
      <c r="G6" s="19">
        <f>C6-F6</f>
        <v>82910</v>
      </c>
    </row>
    <row r="7" spans="1:8" x14ac:dyDescent="0.3">
      <c r="A7" s="14"/>
      <c r="B7" s="20" t="s">
        <v>10</v>
      </c>
      <c r="C7" s="17">
        <v>106134</v>
      </c>
      <c r="D7" s="17">
        <v>25403</v>
      </c>
      <c r="E7" s="18">
        <v>13506</v>
      </c>
      <c r="F7" s="18"/>
      <c r="G7" s="19"/>
    </row>
    <row r="8" spans="1:8" s="25" customFormat="1" x14ac:dyDescent="0.3">
      <c r="A8" s="22"/>
      <c r="B8" s="23" t="s">
        <v>11</v>
      </c>
      <c r="C8" s="24"/>
      <c r="D8" s="22">
        <f>SUM(D6:D7)</f>
        <v>25403</v>
      </c>
      <c r="E8" s="21">
        <v>13506</v>
      </c>
      <c r="F8" s="21">
        <f>SUM(F6:F7)</f>
        <v>38909</v>
      </c>
      <c r="G8" s="21"/>
      <c r="H8" s="44"/>
    </row>
    <row r="9" spans="1:8" s="25" customFormat="1" x14ac:dyDescent="0.3">
      <c r="A9" s="37"/>
      <c r="B9" s="38"/>
      <c r="C9" s="39"/>
      <c r="D9" s="40"/>
      <c r="E9" s="31"/>
      <c r="F9" s="31"/>
      <c r="G9" s="31"/>
      <c r="H9" s="44"/>
    </row>
    <row r="10" spans="1:8" s="25" customFormat="1" x14ac:dyDescent="0.3">
      <c r="A10" s="37"/>
      <c r="B10" s="38"/>
      <c r="C10" s="39"/>
      <c r="D10" s="40"/>
      <c r="E10" s="31"/>
      <c r="F10" s="31"/>
      <c r="G10" s="31"/>
      <c r="H10" s="44"/>
    </row>
    <row r="11" spans="1:8" s="41" customFormat="1" ht="62.4" x14ac:dyDescent="0.3">
      <c r="A11" s="36"/>
      <c r="B11" s="23"/>
      <c r="C11" s="46"/>
      <c r="D11" s="36" t="s">
        <v>53</v>
      </c>
      <c r="E11" s="47" t="s">
        <v>52</v>
      </c>
      <c r="F11" s="47" t="s">
        <v>54</v>
      </c>
      <c r="G11" s="47" t="s">
        <v>55</v>
      </c>
      <c r="H11" s="45"/>
    </row>
    <row r="12" spans="1:8" s="25" customFormat="1" x14ac:dyDescent="0.3">
      <c r="A12" s="48">
        <v>3000</v>
      </c>
      <c r="B12" s="49" t="s">
        <v>51</v>
      </c>
      <c r="C12" s="50">
        <v>8167000</v>
      </c>
      <c r="D12" s="50">
        <v>23047</v>
      </c>
      <c r="E12" s="50">
        <v>22000</v>
      </c>
      <c r="F12" s="21">
        <v>45047</v>
      </c>
      <c r="G12" s="21">
        <v>8212047</v>
      </c>
      <c r="H12" s="44">
        <f>(G12-C12)/C12</f>
        <v>5.5157340516713603E-3</v>
      </c>
    </row>
    <row r="13" spans="1:8" s="25" customFormat="1" x14ac:dyDescent="0.3">
      <c r="A13" s="37"/>
      <c r="B13" s="38"/>
      <c r="C13" s="39"/>
      <c r="D13" s="40"/>
      <c r="E13" s="31"/>
      <c r="F13" s="31"/>
      <c r="G13" s="31"/>
      <c r="H13" s="44"/>
    </row>
    <row r="14" spans="1:8" s="25" customFormat="1" x14ac:dyDescent="0.3">
      <c r="A14" s="37"/>
      <c r="B14" s="38" t="s">
        <v>58</v>
      </c>
      <c r="C14" s="39"/>
      <c r="D14" s="40">
        <f>SUM(D12+D8)</f>
        <v>48450</v>
      </c>
      <c r="E14" s="31"/>
      <c r="F14" s="31"/>
      <c r="G14" s="31"/>
      <c r="H14" s="44"/>
    </row>
    <row r="15" spans="1:8" x14ac:dyDescent="0.3">
      <c r="A15" s="26"/>
      <c r="B15" s="27"/>
      <c r="C15" s="28"/>
      <c r="D15" s="29"/>
      <c r="E15" s="30"/>
      <c r="F15" s="30"/>
      <c r="G15" s="31"/>
    </row>
    <row r="16" spans="1:8" x14ac:dyDescent="0.3">
      <c r="A16" s="26"/>
      <c r="B16" s="27"/>
      <c r="C16" s="28"/>
      <c r="D16" s="29"/>
      <c r="E16" s="30"/>
      <c r="F16" s="30"/>
      <c r="G16" s="31"/>
    </row>
    <row r="17" spans="1:8" x14ac:dyDescent="0.3">
      <c r="A17" s="26" t="s">
        <v>12</v>
      </c>
      <c r="B17" s="27"/>
      <c r="C17" s="28"/>
      <c r="D17" s="29"/>
      <c r="E17" s="30"/>
      <c r="F17" s="30"/>
      <c r="G17" s="31"/>
    </row>
    <row r="18" spans="1:8" s="13" customFormat="1" ht="46.8" x14ac:dyDescent="0.3">
      <c r="A18" s="8" t="s">
        <v>1</v>
      </c>
      <c r="B18" s="9" t="s">
        <v>2</v>
      </c>
      <c r="C18" s="15" t="s">
        <v>3</v>
      </c>
      <c r="D18" s="11" t="s">
        <v>4</v>
      </c>
      <c r="E18" s="11" t="s">
        <v>5</v>
      </c>
      <c r="F18" s="11" t="s">
        <v>6</v>
      </c>
      <c r="G18" s="12" t="s">
        <v>7</v>
      </c>
      <c r="H18" s="43"/>
    </row>
    <row r="19" spans="1:8" ht="46.8" x14ac:dyDescent="0.3">
      <c r="A19" s="32" t="s">
        <v>13</v>
      </c>
      <c r="B19" s="33" t="s">
        <v>14</v>
      </c>
      <c r="C19" s="16">
        <v>456877</v>
      </c>
      <c r="D19" s="18"/>
      <c r="E19" s="18"/>
      <c r="F19" s="18">
        <v>2439.4704999999999</v>
      </c>
      <c r="G19" s="19">
        <f>C19+F19</f>
        <v>459316.4705</v>
      </c>
    </row>
    <row r="20" spans="1:8" x14ac:dyDescent="0.3">
      <c r="A20" s="32"/>
      <c r="B20" s="33" t="s">
        <v>10</v>
      </c>
      <c r="C20" s="16">
        <v>50896</v>
      </c>
      <c r="D20" s="18">
        <v>2439.4704999999999</v>
      </c>
      <c r="E20" s="18">
        <v>53335.470500000003</v>
      </c>
      <c r="F20" s="18"/>
      <c r="G20" s="19"/>
    </row>
    <row r="21" spans="1:8" x14ac:dyDescent="0.3">
      <c r="A21" s="32" t="s">
        <v>13</v>
      </c>
      <c r="B21" s="15" t="s">
        <v>15</v>
      </c>
      <c r="C21" s="16">
        <v>212666</v>
      </c>
      <c r="D21" s="18"/>
      <c r="E21" s="18"/>
      <c r="F21" s="18">
        <v>6080.9865</v>
      </c>
      <c r="G21" s="19">
        <f>C21+F21</f>
        <v>218746.9865</v>
      </c>
    </row>
    <row r="22" spans="1:8" x14ac:dyDescent="0.3">
      <c r="A22" s="32"/>
      <c r="B22" s="15" t="s">
        <v>10</v>
      </c>
      <c r="C22" s="16">
        <v>130335</v>
      </c>
      <c r="D22" s="18">
        <v>6080.9865</v>
      </c>
      <c r="E22" s="18">
        <v>136415.9865</v>
      </c>
      <c r="F22" s="18"/>
      <c r="G22" s="19"/>
    </row>
    <row r="23" spans="1:8" x14ac:dyDescent="0.3">
      <c r="A23" s="14" t="s">
        <v>13</v>
      </c>
      <c r="B23" s="15" t="s">
        <v>16</v>
      </c>
      <c r="C23" s="16">
        <v>115491</v>
      </c>
      <c r="D23" s="18"/>
      <c r="E23" s="18"/>
      <c r="F23" s="18">
        <v>3255.4089999999997</v>
      </c>
      <c r="G23" s="19">
        <f t="shared" ref="G23" si="0">C23+F23</f>
        <v>118746.409</v>
      </c>
    </row>
    <row r="24" spans="1:8" x14ac:dyDescent="0.3">
      <c r="A24" s="14"/>
      <c r="B24" s="15" t="s">
        <v>10</v>
      </c>
      <c r="C24" s="16">
        <v>88191</v>
      </c>
      <c r="D24" s="18">
        <v>3255.4089999999997</v>
      </c>
      <c r="E24" s="18">
        <v>91446.409</v>
      </c>
      <c r="F24" s="18"/>
      <c r="G24" s="19"/>
    </row>
    <row r="25" spans="1:8" ht="31.2" x14ac:dyDescent="0.3">
      <c r="A25" s="14" t="s">
        <v>17</v>
      </c>
      <c r="B25" s="15" t="s">
        <v>18</v>
      </c>
      <c r="C25" s="16">
        <v>67263</v>
      </c>
      <c r="D25" s="18"/>
      <c r="E25" s="18"/>
      <c r="F25" s="18">
        <v>198.85149999999999</v>
      </c>
      <c r="G25" s="19">
        <f t="shared" ref="G25" si="1">C25+F25</f>
        <v>67461.851500000004</v>
      </c>
    </row>
    <row r="26" spans="1:8" x14ac:dyDescent="0.3">
      <c r="A26" s="14"/>
      <c r="B26" s="15" t="s">
        <v>10</v>
      </c>
      <c r="C26" s="16">
        <v>-18455</v>
      </c>
      <c r="D26" s="18">
        <v>198.85149999999999</v>
      </c>
      <c r="E26" s="18">
        <v>18653.851500000001</v>
      </c>
      <c r="F26" s="18"/>
      <c r="G26" s="19"/>
    </row>
    <row r="27" spans="1:8" x14ac:dyDescent="0.3">
      <c r="A27" s="32" t="s">
        <v>19</v>
      </c>
      <c r="B27" s="15" t="s">
        <v>20</v>
      </c>
      <c r="C27" s="16">
        <v>69573</v>
      </c>
      <c r="D27" s="18"/>
      <c r="E27" s="18"/>
      <c r="F27" s="18">
        <v>3453.9314999999997</v>
      </c>
      <c r="G27" s="19">
        <f t="shared" ref="G27" si="2">C27+F27</f>
        <v>73026.931500000006</v>
      </c>
    </row>
    <row r="28" spans="1:8" x14ac:dyDescent="0.3">
      <c r="A28" s="32"/>
      <c r="B28" s="15" t="s">
        <v>10</v>
      </c>
      <c r="C28" s="16">
        <v>-62233</v>
      </c>
      <c r="D28" s="18">
        <v>3453.9314999999997</v>
      </c>
      <c r="E28" s="18">
        <v>65686.931500000006</v>
      </c>
      <c r="F28" s="18"/>
      <c r="G28" s="19"/>
    </row>
    <row r="29" spans="1:8" x14ac:dyDescent="0.3">
      <c r="A29" s="32" t="s">
        <v>21</v>
      </c>
      <c r="B29" s="15" t="s">
        <v>22</v>
      </c>
      <c r="C29" s="16">
        <v>239267</v>
      </c>
      <c r="D29" s="18"/>
      <c r="E29" s="18"/>
      <c r="F29" s="18">
        <v>4633.8059999999996</v>
      </c>
      <c r="G29" s="19">
        <f t="shared" ref="G29" si="3">C29+F29</f>
        <v>243900.80600000001</v>
      </c>
    </row>
    <row r="30" spans="1:8" x14ac:dyDescent="0.3">
      <c r="A30" s="32"/>
      <c r="B30" s="15" t="s">
        <v>10</v>
      </c>
      <c r="C30" s="16">
        <v>-83492</v>
      </c>
      <c r="D30" s="18">
        <v>4633.8059999999996</v>
      </c>
      <c r="E30" s="18">
        <v>88125.805999999997</v>
      </c>
      <c r="F30" s="18"/>
      <c r="G30" s="19"/>
    </row>
    <row r="31" spans="1:8" x14ac:dyDescent="0.3">
      <c r="A31" s="32" t="s">
        <v>23</v>
      </c>
      <c r="B31" s="15" t="s">
        <v>24</v>
      </c>
      <c r="C31" s="16">
        <v>99545</v>
      </c>
      <c r="D31" s="18"/>
      <c r="E31" s="18"/>
      <c r="F31" s="18">
        <v>675.35849999999982</v>
      </c>
      <c r="G31" s="19">
        <f t="shared" ref="G31" si="4">C31+F31</f>
        <v>100220.3585</v>
      </c>
    </row>
    <row r="32" spans="1:8" x14ac:dyDescent="0.3">
      <c r="A32" s="32"/>
      <c r="B32" s="15" t="s">
        <v>10</v>
      </c>
      <c r="C32" s="16">
        <v>-63232</v>
      </c>
      <c r="D32" s="18">
        <v>675.35849999999982</v>
      </c>
      <c r="E32" s="18">
        <v>63907.358500000002</v>
      </c>
      <c r="F32" s="18"/>
      <c r="G32" s="19"/>
    </row>
    <row r="33" spans="1:7" x14ac:dyDescent="0.3">
      <c r="A33" s="14" t="s">
        <v>25</v>
      </c>
      <c r="B33" s="34" t="s">
        <v>26</v>
      </c>
      <c r="C33" s="16">
        <v>71107</v>
      </c>
      <c r="D33" s="18"/>
      <c r="E33" s="18"/>
      <c r="F33" s="18">
        <v>2129.3979999999997</v>
      </c>
      <c r="G33" s="19">
        <f t="shared" ref="G33" si="5">C33+F33</f>
        <v>73236.398000000001</v>
      </c>
    </row>
    <row r="34" spans="1:7" x14ac:dyDescent="0.3">
      <c r="A34" s="14"/>
      <c r="B34" s="34" t="s">
        <v>10</v>
      </c>
      <c r="C34" s="16">
        <v>-49417</v>
      </c>
      <c r="D34" s="18">
        <v>2129.3979999999997</v>
      </c>
      <c r="E34" s="18">
        <v>51546.398000000001</v>
      </c>
      <c r="F34" s="18"/>
      <c r="G34" s="19"/>
    </row>
    <row r="35" spans="1:7" x14ac:dyDescent="0.3">
      <c r="A35" s="14" t="s">
        <v>25</v>
      </c>
      <c r="B35" s="15" t="s">
        <v>27</v>
      </c>
      <c r="C35" s="16">
        <v>23781</v>
      </c>
      <c r="D35" s="18"/>
      <c r="E35" s="18"/>
      <c r="F35" s="18">
        <v>377.64049999999997</v>
      </c>
      <c r="G35" s="19">
        <f t="shared" ref="G35" si="6">C35+F35</f>
        <v>24158.640500000001</v>
      </c>
    </row>
    <row r="36" spans="1:7" x14ac:dyDescent="0.3">
      <c r="A36" s="14"/>
      <c r="B36" s="15" t="s">
        <v>10</v>
      </c>
      <c r="C36" s="16">
        <v>-13841</v>
      </c>
      <c r="D36" s="18">
        <v>377.64049999999997</v>
      </c>
      <c r="E36" s="18">
        <v>14218.6405</v>
      </c>
      <c r="F36" s="18"/>
      <c r="G36" s="19"/>
    </row>
    <row r="37" spans="1:7" x14ac:dyDescent="0.3">
      <c r="A37" s="14" t="s">
        <v>25</v>
      </c>
      <c r="B37" s="15" t="s">
        <v>28</v>
      </c>
      <c r="C37" s="16">
        <v>123658</v>
      </c>
      <c r="D37" s="18"/>
      <c r="E37" s="18"/>
      <c r="F37" s="18">
        <v>3082.6914999999999</v>
      </c>
      <c r="G37" s="19">
        <f t="shared" ref="G37" si="7">C37+F37</f>
        <v>126740.6915</v>
      </c>
    </row>
    <row r="38" spans="1:7" x14ac:dyDescent="0.3">
      <c r="A38" s="14"/>
      <c r="B38" s="15" t="s">
        <v>10</v>
      </c>
      <c r="C38" s="16">
        <v>-69275</v>
      </c>
      <c r="D38" s="18">
        <v>3082.6914999999999</v>
      </c>
      <c r="E38" s="18">
        <v>72357.691500000001</v>
      </c>
      <c r="F38" s="18"/>
      <c r="G38" s="19"/>
    </row>
    <row r="39" spans="1:7" x14ac:dyDescent="0.3">
      <c r="A39" s="14" t="s">
        <v>25</v>
      </c>
      <c r="B39" s="15" t="s">
        <v>29</v>
      </c>
      <c r="C39" s="16">
        <v>212316</v>
      </c>
      <c r="D39" s="18"/>
      <c r="E39" s="18"/>
      <c r="F39" s="18">
        <v>2717.5884999999998</v>
      </c>
      <c r="G39" s="19">
        <f t="shared" ref="G39" si="8">C39+F39</f>
        <v>215033.58850000001</v>
      </c>
    </row>
    <row r="40" spans="1:7" x14ac:dyDescent="0.3">
      <c r="A40" s="14"/>
      <c r="B40" s="15" t="s">
        <v>10</v>
      </c>
      <c r="C40" s="16">
        <v>-111706</v>
      </c>
      <c r="D40" s="18">
        <v>2717.5884999999998</v>
      </c>
      <c r="E40" s="18">
        <v>114423.5885</v>
      </c>
      <c r="F40" s="18"/>
      <c r="G40" s="19"/>
    </row>
    <row r="41" spans="1:7" x14ac:dyDescent="0.3">
      <c r="A41" s="14" t="s">
        <v>25</v>
      </c>
      <c r="B41" s="15" t="s">
        <v>30</v>
      </c>
      <c r="C41" s="16">
        <v>148467</v>
      </c>
      <c r="D41" s="18"/>
      <c r="E41" s="18"/>
      <c r="F41" s="18">
        <v>537.2534999999998</v>
      </c>
      <c r="G41" s="19">
        <f t="shared" ref="G41" si="9">C41+F41</f>
        <v>149004.25349999999</v>
      </c>
    </row>
    <row r="42" spans="1:7" x14ac:dyDescent="0.3">
      <c r="A42" s="14"/>
      <c r="B42" s="15" t="s">
        <v>10</v>
      </c>
      <c r="C42" s="16">
        <v>-82253</v>
      </c>
      <c r="D42" s="18">
        <v>537.2534999999998</v>
      </c>
      <c r="E42" s="18">
        <v>82790.253500000006</v>
      </c>
      <c r="F42" s="18"/>
      <c r="G42" s="19"/>
    </row>
    <row r="43" spans="1:7" x14ac:dyDescent="0.3">
      <c r="A43" s="14" t="s">
        <v>31</v>
      </c>
      <c r="B43" s="15" t="s">
        <v>32</v>
      </c>
      <c r="C43" s="16">
        <v>118332</v>
      </c>
      <c r="D43" s="18"/>
      <c r="E43" s="18"/>
      <c r="F43" s="18">
        <v>3196.134</v>
      </c>
      <c r="G43" s="19">
        <f t="shared" ref="G43" si="10">C43+F43</f>
        <v>121528.13400000001</v>
      </c>
    </row>
    <row r="44" spans="1:7" x14ac:dyDescent="0.3">
      <c r="A44" s="14"/>
      <c r="B44" s="15" t="s">
        <v>10</v>
      </c>
      <c r="C44" s="16">
        <v>-57588</v>
      </c>
      <c r="D44" s="18">
        <v>3196.134</v>
      </c>
      <c r="E44" s="18">
        <v>60784.133999999998</v>
      </c>
      <c r="F44" s="18"/>
      <c r="G44" s="19"/>
    </row>
    <row r="45" spans="1:7" x14ac:dyDescent="0.3">
      <c r="A45" s="14" t="s">
        <v>33</v>
      </c>
      <c r="B45" s="15" t="s">
        <v>34</v>
      </c>
      <c r="C45" s="16">
        <v>117446</v>
      </c>
      <c r="D45" s="18"/>
      <c r="E45" s="18"/>
      <c r="F45" s="18">
        <v>2085.4865</v>
      </c>
      <c r="G45" s="19">
        <f t="shared" ref="G45" si="11">C45+F45</f>
        <v>119531.4865</v>
      </c>
    </row>
    <row r="46" spans="1:7" x14ac:dyDescent="0.3">
      <c r="A46" s="14"/>
      <c r="B46" s="15" t="s">
        <v>10</v>
      </c>
      <c r="C46" s="16">
        <v>-50946</v>
      </c>
      <c r="D46" s="18">
        <v>2085.4865</v>
      </c>
      <c r="E46" s="18">
        <v>53031.486499999999</v>
      </c>
      <c r="F46" s="18"/>
      <c r="G46" s="19"/>
    </row>
    <row r="47" spans="1:7" ht="31.2" x14ac:dyDescent="0.3">
      <c r="A47" s="14" t="s">
        <v>33</v>
      </c>
      <c r="B47" s="15" t="s">
        <v>35</v>
      </c>
      <c r="C47" s="16">
        <v>162892</v>
      </c>
      <c r="D47" s="18"/>
      <c r="E47" s="18"/>
      <c r="F47" s="18">
        <v>2355.2669999999998</v>
      </c>
      <c r="G47" s="19">
        <f t="shared" ref="G47" si="12">C47+F47</f>
        <v>165247.26699999999</v>
      </c>
    </row>
    <row r="48" spans="1:7" x14ac:dyDescent="0.3">
      <c r="A48" s="14"/>
      <c r="B48" s="15" t="s">
        <v>10</v>
      </c>
      <c r="C48" s="16">
        <v>-70679</v>
      </c>
      <c r="D48" s="18">
        <v>2355.2669999999998</v>
      </c>
      <c r="E48" s="18">
        <v>73034.266999999993</v>
      </c>
      <c r="F48" s="18"/>
      <c r="G48" s="19"/>
    </row>
    <row r="49" spans="1:8" x14ac:dyDescent="0.3">
      <c r="A49" s="14" t="s">
        <v>33</v>
      </c>
      <c r="B49" s="15" t="s">
        <v>36</v>
      </c>
      <c r="C49" s="16">
        <v>62792</v>
      </c>
      <c r="D49" s="18"/>
      <c r="E49" s="18"/>
      <c r="F49" s="18">
        <v>389.51549999999997</v>
      </c>
      <c r="G49" s="19">
        <f t="shared" ref="G49" si="13">C49+F49</f>
        <v>63181.515500000001</v>
      </c>
    </row>
    <row r="50" spans="1:8" x14ac:dyDescent="0.3">
      <c r="A50" s="14"/>
      <c r="B50" s="15" t="s">
        <v>10</v>
      </c>
      <c r="C50" s="16">
        <v>-33092</v>
      </c>
      <c r="D50" s="18">
        <v>389.51549999999997</v>
      </c>
      <c r="E50" s="18">
        <v>33481.515500000001</v>
      </c>
      <c r="F50" s="18"/>
      <c r="G50" s="19"/>
    </row>
    <row r="51" spans="1:8" ht="31.2" x14ac:dyDescent="0.3">
      <c r="A51" s="32" t="s">
        <v>37</v>
      </c>
      <c r="B51" s="15" t="s">
        <v>38</v>
      </c>
      <c r="C51" s="16">
        <v>8495</v>
      </c>
      <c r="D51" s="18"/>
      <c r="E51" s="18"/>
      <c r="F51" s="18">
        <v>400.98749999999995</v>
      </c>
      <c r="G51" s="19">
        <f t="shared" ref="G51" si="14">C51+F51</f>
        <v>8895.9874999999993</v>
      </c>
    </row>
    <row r="52" spans="1:8" x14ac:dyDescent="0.3">
      <c r="A52" s="32"/>
      <c r="B52" s="15" t="s">
        <v>10</v>
      </c>
      <c r="C52" s="16">
        <v>-7225</v>
      </c>
      <c r="D52" s="18">
        <v>400.98749999999995</v>
      </c>
      <c r="E52" s="18">
        <v>7625.9875000000002</v>
      </c>
      <c r="F52" s="18"/>
      <c r="G52" s="19"/>
    </row>
    <row r="53" spans="1:8" ht="31.2" x14ac:dyDescent="0.3">
      <c r="A53" s="14" t="s">
        <v>39</v>
      </c>
      <c r="B53" s="15" t="s">
        <v>40</v>
      </c>
      <c r="C53" s="16">
        <v>331518</v>
      </c>
      <c r="D53" s="18"/>
      <c r="E53" s="18"/>
      <c r="F53" s="18">
        <v>4546.3069999999989</v>
      </c>
      <c r="G53" s="19">
        <f t="shared" ref="G53" si="15">C53+F53</f>
        <v>336064.30699999997</v>
      </c>
    </row>
    <row r="54" spans="1:8" x14ac:dyDescent="0.3">
      <c r="A54" s="14"/>
      <c r="B54" s="15" t="s">
        <v>10</v>
      </c>
      <c r="C54" s="16">
        <v>-226053</v>
      </c>
      <c r="D54" s="18">
        <v>4546.3069999999989</v>
      </c>
      <c r="E54" s="18">
        <v>230599.307</v>
      </c>
      <c r="F54" s="18"/>
      <c r="G54" s="19"/>
    </row>
    <row r="55" spans="1:8" x14ac:dyDescent="0.3">
      <c r="A55" s="32" t="s">
        <v>41</v>
      </c>
      <c r="B55" s="15" t="s">
        <v>42</v>
      </c>
      <c r="C55" s="16">
        <v>58274</v>
      </c>
      <c r="D55" s="18"/>
      <c r="E55" s="18"/>
      <c r="F55" s="18">
        <v>1582.471</v>
      </c>
      <c r="G55" s="19">
        <f t="shared" ref="G55" si="16">C55+F55</f>
        <v>59856.470999999998</v>
      </c>
    </row>
    <row r="56" spans="1:8" x14ac:dyDescent="0.3">
      <c r="A56" s="32"/>
      <c r="B56" s="15" t="s">
        <v>10</v>
      </c>
      <c r="C56" s="16">
        <v>-42244</v>
      </c>
      <c r="D56" s="18">
        <v>1582.471</v>
      </c>
      <c r="E56" s="18">
        <v>43826.470999999998</v>
      </c>
      <c r="F56" s="18"/>
      <c r="G56" s="19"/>
    </row>
    <row r="57" spans="1:8" x14ac:dyDescent="0.3">
      <c r="A57" s="32" t="s">
        <v>43</v>
      </c>
      <c r="B57" s="15" t="s">
        <v>44</v>
      </c>
      <c r="C57" s="16">
        <v>50024</v>
      </c>
      <c r="D57" s="18"/>
      <c r="E57" s="18"/>
      <c r="F57" s="18">
        <v>1072.297</v>
      </c>
      <c r="G57" s="19">
        <f t="shared" ref="G57" si="17">C57+F57</f>
        <v>51096.296999999999</v>
      </c>
    </row>
    <row r="58" spans="1:8" x14ac:dyDescent="0.3">
      <c r="A58" s="32"/>
      <c r="B58" s="15" t="s">
        <v>10</v>
      </c>
      <c r="C58" s="16">
        <v>-41838</v>
      </c>
      <c r="D58" s="18">
        <v>1072.297</v>
      </c>
      <c r="E58" s="18">
        <v>42910.296999999999</v>
      </c>
      <c r="F58" s="18"/>
      <c r="G58" s="19"/>
    </row>
    <row r="59" spans="1:8" ht="31.2" x14ac:dyDescent="0.3">
      <c r="A59" s="14" t="s">
        <v>45</v>
      </c>
      <c r="B59" s="15" t="s">
        <v>46</v>
      </c>
      <c r="C59" s="16">
        <v>145379</v>
      </c>
      <c r="D59" s="18"/>
      <c r="E59" s="18"/>
      <c r="F59" s="18">
        <v>417.476</v>
      </c>
      <c r="G59" s="19">
        <f t="shared" ref="G59" si="18">C59+F59</f>
        <v>145796.476</v>
      </c>
    </row>
    <row r="60" spans="1:8" x14ac:dyDescent="0.3">
      <c r="A60" s="14"/>
      <c r="B60" s="15" t="s">
        <v>10</v>
      </c>
      <c r="C60" s="16">
        <v>-7427</v>
      </c>
      <c r="D60" s="18">
        <v>417.476</v>
      </c>
      <c r="E60" s="18">
        <v>7844.4759999999997</v>
      </c>
      <c r="F60" s="18"/>
      <c r="G60" s="19"/>
    </row>
    <row r="61" spans="1:8" x14ac:dyDescent="0.3">
      <c r="A61" s="32" t="s">
        <v>47</v>
      </c>
      <c r="B61" s="15" t="s">
        <v>48</v>
      </c>
      <c r="C61" s="16">
        <v>50845</v>
      </c>
      <c r="D61" s="18"/>
      <c r="E61" s="18"/>
      <c r="F61" s="18">
        <v>2821.8975</v>
      </c>
      <c r="G61" s="19">
        <f t="shared" ref="G61" si="19">C61+F61</f>
        <v>53666.897499999999</v>
      </c>
    </row>
    <row r="62" spans="1:8" x14ac:dyDescent="0.3">
      <c r="A62" s="32"/>
      <c r="B62" s="15" t="s">
        <v>10</v>
      </c>
      <c r="C62" s="16">
        <v>-50845</v>
      </c>
      <c r="D62" s="18">
        <v>2821.8975</v>
      </c>
      <c r="E62" s="18">
        <v>53666.897499999999</v>
      </c>
      <c r="F62" s="18"/>
      <c r="G62" s="19"/>
    </row>
    <row r="63" spans="1:8" s="25" customFormat="1" x14ac:dyDescent="0.3">
      <c r="A63" s="35"/>
      <c r="B63" s="36" t="s">
        <v>49</v>
      </c>
      <c r="C63" s="19"/>
      <c r="D63" s="19">
        <f>SUM(D19:D62)</f>
        <v>48450.224500000004</v>
      </c>
      <c r="E63" s="19"/>
      <c r="F63" s="19">
        <f>SUM(F19:F62)</f>
        <v>48450.224500000004</v>
      </c>
      <c r="G63" s="19"/>
      <c r="H63" s="44"/>
    </row>
  </sheetData>
  <hyperlinks>
    <hyperlink ref="B19" r:id="rId1" display="https://cloud.veera.eu/document/1014/budget/6049/sub-budgets/1244/records/91132" xr:uid="{2B757152-E9AF-4AB0-9A00-715D52F535B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Arvo Maling</dc:creator>
  <cp:lastModifiedBy>Arvo Maling</cp:lastModifiedBy>
  <dcterms:created xsi:type="dcterms:W3CDTF">2026-03-16T16:20:11Z</dcterms:created>
  <dcterms:modified xsi:type="dcterms:W3CDTF">2026-03-16T16:58:45Z</dcterms:modified>
</cp:coreProperties>
</file>