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drawings/drawing3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drawings/drawing4.xml" ContentType="application/vnd.openxmlformats-officedocument.drawing+xml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ulgivallavalitsus-my.sharepoint.com/personal/kylli_mulgivald_ee/Documents/Töölaud/1 KuLLI/2026/Eelarve 2026/1. lisaeelarve/"/>
    </mc:Choice>
  </mc:AlternateContent>
  <xr:revisionPtr revIDLastSave="84" documentId="8_{1FFDCB98-D65A-4506-9E53-2735878F00B3}" xr6:coauthVersionLast="47" xr6:coauthVersionMax="47" xr10:uidLastSave="{3CF1BF3C-471B-4009-9411-B1C767050DD5}"/>
  <bookViews>
    <workbookView xWindow="1980" yWindow="975" windowWidth="21600" windowHeight="11295" xr2:uid="{00000000-000D-0000-FFFF-FFFF00000000}"/>
  </bookViews>
  <sheets>
    <sheet name="2026 eelarve+1 lisaeelarve" sheetId="5" r:id="rId1"/>
    <sheet name="3" sheetId="3" r:id="rId2"/>
    <sheet name="4" sheetId="6" r:id="rId3"/>
    <sheet name="5" sheetId="8" r:id="rId4"/>
    <sheet name="6" sheetId="9" r:id="rId5"/>
    <sheet name="7" sheetId="10" r:id="rId6"/>
    <sheet name="8" sheetId="11" r:id="rId7"/>
    <sheet name="9" sheetId="2" r:id="rId8"/>
    <sheet name="10" sheetId="4" r:id="rId9"/>
    <sheet name="11" sheetId="13" r:id="rId10"/>
    <sheet name="12" sheetId="12" r:id="rId11"/>
    <sheet name="13" sheetId="7" r:id="rId12"/>
  </sheets>
  <definedNames>
    <definedName name="_xlnm._FilterDatabase" localSheetId="8" hidden="1">'10'!$A$3:$G$46</definedName>
    <definedName name="_xlnm._FilterDatabase" localSheetId="10" hidden="1">'12'!$A$5:$C$59</definedName>
    <definedName name="_xlnm._FilterDatabase" localSheetId="1" hidden="1">'3'!$A$1:$D$181</definedName>
    <definedName name="_xlnm._FilterDatabase" localSheetId="2" hidden="1">'4'!#REF!</definedName>
    <definedName name="_xlnm._FilterDatabase" localSheetId="4" hidden="1">'6'!$A$1:$B$16</definedName>
    <definedName name="_xlnm._FilterDatabase" localSheetId="7" hidden="1">'9'!$A$1:$I$29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5" l="1"/>
  <c r="E36" i="5"/>
  <c r="E18" i="5"/>
  <c r="E182" i="5"/>
  <c r="E181" i="5"/>
  <c r="E180" i="5"/>
  <c r="E179" i="5"/>
  <c r="E178" i="5"/>
  <c r="E177" i="5"/>
  <c r="E176" i="5"/>
  <c r="E175" i="5"/>
  <c r="E174" i="5"/>
  <c r="E173" i="5"/>
  <c r="E172" i="5"/>
  <c r="E171" i="5"/>
  <c r="E170" i="5"/>
  <c r="E169" i="5"/>
  <c r="E168" i="5"/>
  <c r="E167" i="5"/>
  <c r="E166" i="5"/>
  <c r="E165" i="5"/>
  <c r="E164" i="5"/>
  <c r="E163" i="5"/>
  <c r="E162" i="5"/>
  <c r="E161" i="5"/>
  <c r="E160" i="5"/>
  <c r="E158" i="5"/>
  <c r="E157" i="5"/>
  <c r="E156" i="5"/>
  <c r="E155" i="5"/>
  <c r="E154" i="5"/>
  <c r="E153" i="5"/>
  <c r="E152" i="5"/>
  <c r="E151" i="5"/>
  <c r="E150" i="5"/>
  <c r="E149" i="5"/>
  <c r="E148" i="5"/>
  <c r="E147" i="5"/>
  <c r="E146" i="5"/>
  <c r="E145" i="5"/>
  <c r="E144" i="5"/>
  <c r="E143" i="5"/>
  <c r="E142" i="5"/>
  <c r="E141" i="5"/>
  <c r="E140" i="5"/>
  <c r="E139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4" i="5"/>
  <c r="E103" i="5"/>
  <c r="E102" i="5"/>
  <c r="E101" i="5"/>
  <c r="E100" i="5" s="1"/>
  <c r="E93" i="5"/>
  <c r="E94" i="5"/>
  <c r="E95" i="5"/>
  <c r="E96" i="5"/>
  <c r="E97" i="5"/>
  <c r="E98" i="5"/>
  <c r="E99" i="5"/>
  <c r="E92" i="5"/>
  <c r="E91" i="5"/>
  <c r="E90" i="5" s="1"/>
  <c r="E89" i="5"/>
  <c r="E88" i="5"/>
  <c r="E87" i="5"/>
  <c r="E86" i="5"/>
  <c r="E85" i="5"/>
  <c r="E84" i="5" s="1"/>
  <c r="E81" i="5"/>
  <c r="E82" i="5"/>
  <c r="E83" i="5"/>
  <c r="E80" i="5"/>
  <c r="E79" i="5"/>
  <c r="E77" i="5"/>
  <c r="E76" i="5"/>
  <c r="E74" i="5"/>
  <c r="E73" i="5" s="1"/>
  <c r="E67" i="5"/>
  <c r="E68" i="5"/>
  <c r="E69" i="5"/>
  <c r="E70" i="5"/>
  <c r="E71" i="5"/>
  <c r="E72" i="5"/>
  <c r="E66" i="5"/>
  <c r="E61" i="5"/>
  <c r="E60" i="5"/>
  <c r="E58" i="5"/>
  <c r="E59" i="5"/>
  <c r="E57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40" i="5"/>
  <c r="E37" i="5"/>
  <c r="E34" i="5" s="1"/>
  <c r="E32" i="5"/>
  <c r="E31" i="5"/>
  <c r="E16" i="5"/>
  <c r="E15" i="5" s="1"/>
  <c r="E13" i="5"/>
  <c r="E11" i="5" s="1"/>
  <c r="E14" i="5"/>
  <c r="E12" i="5"/>
  <c r="E10" i="5"/>
  <c r="E9" i="5"/>
  <c r="E7" i="5" s="1"/>
  <c r="E8" i="5"/>
  <c r="E56" i="5"/>
  <c r="D7" i="5"/>
  <c r="D11" i="5"/>
  <c r="D15" i="5"/>
  <c r="D30" i="5"/>
  <c r="D29" i="5" s="1"/>
  <c r="D34" i="5"/>
  <c r="D39" i="5"/>
  <c r="D56" i="5"/>
  <c r="D65" i="5"/>
  <c r="D73" i="5"/>
  <c r="D75" i="5"/>
  <c r="D78" i="5"/>
  <c r="D84" i="5"/>
  <c r="D90" i="5"/>
  <c r="D100" i="5"/>
  <c r="D105" i="5"/>
  <c r="D138" i="5"/>
  <c r="D159" i="5"/>
  <c r="C11" i="5"/>
  <c r="C7" i="5"/>
  <c r="C15" i="5"/>
  <c r="C30" i="5"/>
  <c r="C34" i="5"/>
  <c r="C39" i="5"/>
  <c r="C56" i="5"/>
  <c r="C65" i="5"/>
  <c r="C73" i="5"/>
  <c r="C75" i="5"/>
  <c r="E75" i="5" s="1"/>
  <c r="C78" i="5"/>
  <c r="C84" i="5"/>
  <c r="C90" i="5"/>
  <c r="C100" i="5"/>
  <c r="C105" i="5"/>
  <c r="C138" i="5"/>
  <c r="C159" i="5"/>
  <c r="E78" i="5" l="1"/>
  <c r="E39" i="5"/>
  <c r="E65" i="5"/>
  <c r="E159" i="5"/>
  <c r="E138" i="5"/>
  <c r="E105" i="5"/>
  <c r="D183" i="5"/>
  <c r="E30" i="5"/>
  <c r="E29" i="5" s="1"/>
  <c r="D6" i="5"/>
  <c r="D38" i="5" s="1"/>
  <c r="D55" i="5" s="1"/>
  <c r="E6" i="5"/>
  <c r="C183" i="5"/>
  <c r="C29" i="5"/>
  <c r="C6" i="5"/>
  <c r="E38" i="5" l="1"/>
  <c r="E55" i="5" s="1"/>
  <c r="F29" i="5"/>
  <c r="E183" i="5"/>
  <c r="C38" i="5"/>
  <c r="A97" i="7"/>
  <c r="A119" i="7"/>
  <c r="A118" i="7"/>
  <c r="A114" i="7"/>
  <c r="A105" i="7"/>
  <c r="A92" i="7"/>
  <c r="C55" i="5" l="1"/>
</calcChain>
</file>

<file path=xl/sharedStrings.xml><?xml version="1.0" encoding="utf-8"?>
<sst xmlns="http://schemas.openxmlformats.org/spreadsheetml/2006/main" count="300" uniqueCount="244">
  <si>
    <t>Kirje nimetus</t>
  </si>
  <si>
    <t>PÕHITEGEVUSE TULUD KOKKU</t>
  </si>
  <si>
    <t>Maksutulud</t>
  </si>
  <si>
    <t>Füüsilise isiku tulumaks</t>
  </si>
  <si>
    <t>Maamaks</t>
  </si>
  <si>
    <t>Tulud kaupade ja teenuste müügist</t>
  </si>
  <si>
    <t>Saadud toetused tegevuskuludeks</t>
  </si>
  <si>
    <t>Tasandusfond</t>
  </si>
  <si>
    <t xml:space="preserve">Toetusfond </t>
  </si>
  <si>
    <t>Muud saadud toetused tegevuskuludeks</t>
  </si>
  <si>
    <t>Sihtfinantseerimine tegevuskuludeks</t>
  </si>
  <si>
    <t>Mittesihtotstarbelised toetused</t>
  </si>
  <si>
    <t xml:space="preserve">Muud tegevustulud </t>
  </si>
  <si>
    <t>Maardlate kaevandamisõiguse tasu</t>
  </si>
  <si>
    <t>Kohaliku tähtsusega maardlate kaevandamisõiguse tasu</t>
  </si>
  <si>
    <t>Tasu üleriigilise tähtsusega maardlatest väljapumbatud kaevandus- ja karjäärivee erikasutusest</t>
  </si>
  <si>
    <t>Laekumine vee erikasutusest</t>
  </si>
  <si>
    <t>Saastetasud ja keskkonnale tekitatud kahju hüvitis</t>
  </si>
  <si>
    <t>Trahvid</t>
  </si>
  <si>
    <t>Muud tulud varadelt</t>
  </si>
  <si>
    <t>Tulud varude müügist</t>
  </si>
  <si>
    <t xml:space="preserve">Muud tulud </t>
  </si>
  <si>
    <t>PÕHITEGEVUSE KULUD KOKKU</t>
  </si>
  <si>
    <t>Antud toetused tegevuskuludeks</t>
  </si>
  <si>
    <t>Sotsiaalabitoetused ja muud toetused füüsilistele isikutele</t>
  </si>
  <si>
    <t>Sihtotstarbelised toetused tegevuskuludeks</t>
  </si>
  <si>
    <t>Muud tegevuskulud</t>
  </si>
  <si>
    <t>Tööjõukulud</t>
  </si>
  <si>
    <t>Majandamiskulud</t>
  </si>
  <si>
    <t>Muud kulud</t>
  </si>
  <si>
    <t>PÕHITEGEVUSE TULEM</t>
  </si>
  <si>
    <t>INVESTEERIMISTEGEVUS KOKKU</t>
  </si>
  <si>
    <t>Põhivara müük (+)</t>
  </si>
  <si>
    <t>Põhivara soetus (-)</t>
  </si>
  <si>
    <t xml:space="preserve">Põhivara soetuseks saadav sihtfinantseerimine(+) </t>
  </si>
  <si>
    <t>Põhivara soetuseks antav sihtfinantseerimine(-)</t>
  </si>
  <si>
    <t>Osaluste müük (+)</t>
  </si>
  <si>
    <t>Osaluste soetus (-)</t>
  </si>
  <si>
    <t>Muude aktsiate ja osade müük (+)</t>
  </si>
  <si>
    <t>Muude aktsiate ja osade soetus (-)</t>
  </si>
  <si>
    <t>Tagasilaekuvad laenud (+)</t>
  </si>
  <si>
    <t>Antavad laenud (-)</t>
  </si>
  <si>
    <t>EELARVE TULEM (ÜLEJÄÄK (+) / PUUDUJÄÄK (-))</t>
  </si>
  <si>
    <t>FINANTSEERIMISTEGEVUS</t>
  </si>
  <si>
    <t>Kohustuste võtmine (+)</t>
  </si>
  <si>
    <t>Kohustuste tasumine (-)</t>
  </si>
  <si>
    <t>10</t>
  </si>
  <si>
    <t>tunnus</t>
  </si>
  <si>
    <t>01111</t>
  </si>
  <si>
    <t>01112</t>
  </si>
  <si>
    <t>Reservfond</t>
  </si>
  <si>
    <t>01114</t>
  </si>
  <si>
    <t>Muud üldised teenused</t>
  </si>
  <si>
    <t>01330</t>
  </si>
  <si>
    <t>01700</t>
  </si>
  <si>
    <t>01800</t>
  </si>
  <si>
    <t>Üldiseloomuga ülekanded valitsussektoris</t>
  </si>
  <si>
    <t>04210</t>
  </si>
  <si>
    <t>04510</t>
  </si>
  <si>
    <t>04710</t>
  </si>
  <si>
    <t>Kaubandus ja laondus</t>
  </si>
  <si>
    <t>04730</t>
  </si>
  <si>
    <t>04740</t>
  </si>
  <si>
    <t>05100</t>
  </si>
  <si>
    <t>05101</t>
  </si>
  <si>
    <t>05600</t>
  </si>
  <si>
    <t>Muu keskkonnakaitse (sh keskkonnakaitse haldus)</t>
  </si>
  <si>
    <t>06300</t>
  </si>
  <si>
    <t>Elamu- ja kommunaalmajandus</t>
  </si>
  <si>
    <t>06605</t>
  </si>
  <si>
    <t>07210</t>
  </si>
  <si>
    <t>08102</t>
  </si>
  <si>
    <t>08103</t>
  </si>
  <si>
    <t>08107</t>
  </si>
  <si>
    <t>Abja Noortekeskus</t>
  </si>
  <si>
    <t>Mõisaküla Noortekeskus</t>
  </si>
  <si>
    <t>08109</t>
  </si>
  <si>
    <t>Abja Raamatukogu</t>
  </si>
  <si>
    <t>Kamara Raamatukogu</t>
  </si>
  <si>
    <t>Halliste Raamatukogu</t>
  </si>
  <si>
    <t>08202</t>
  </si>
  <si>
    <t>Abja Kultuurimaja</t>
  </si>
  <si>
    <t>Karksi-Nuia Kultuurikeskus</t>
  </si>
  <si>
    <t>Mõisaküla Kultuurimaja</t>
  </si>
  <si>
    <t>Kaarli Rahvamaja</t>
  </si>
  <si>
    <t>Uue-Kariste Rahvamaja</t>
  </si>
  <si>
    <t>08203</t>
  </si>
  <si>
    <t>08300</t>
  </si>
  <si>
    <t>09110</t>
  </si>
  <si>
    <t>09212</t>
  </si>
  <si>
    <t>Halliste Põhikool</t>
  </si>
  <si>
    <t>Abja Päevakeskus</t>
  </si>
  <si>
    <t>09510</t>
  </si>
  <si>
    <t>Abja Muusikakool</t>
  </si>
  <si>
    <t>Karksi-Nuia Muusikakool</t>
  </si>
  <si>
    <t>09600</t>
  </si>
  <si>
    <t>09601</t>
  </si>
  <si>
    <t>09602</t>
  </si>
  <si>
    <t>Muu puuetega inimeste sotsiaalne kaitse</t>
  </si>
  <si>
    <t>10121</t>
  </si>
  <si>
    <t>10200</t>
  </si>
  <si>
    <t>10402</t>
  </si>
  <si>
    <t>Muu perekondade ja laste sotsiaalne kaitse</t>
  </si>
  <si>
    <t>Riiklik toimetulekutoetus</t>
  </si>
  <si>
    <t>10701</t>
  </si>
  <si>
    <t>10900</t>
  </si>
  <si>
    <t>PÕHITEGEVUSE KULUDE JA INVESTEERIMISTEGEVUSE VÄLJAMINEKUTE JAOTUS TEGEVUSALADE JÄRGI</t>
  </si>
  <si>
    <t>01</t>
  </si>
  <si>
    <t>Üldised valitsussektori teenused</t>
  </si>
  <si>
    <t>04</t>
  </si>
  <si>
    <t>Majandus</t>
  </si>
  <si>
    <t>Põllumajandus</t>
  </si>
  <si>
    <t>Maanteetransport (vallateede- ja tänavate korrashoid)</t>
  </si>
  <si>
    <t>05</t>
  </si>
  <si>
    <t>Keskkonnakaitse</t>
  </si>
  <si>
    <t>Jäätmekäitlus (prügivedu)</t>
  </si>
  <si>
    <t>06</t>
  </si>
  <si>
    <t>Hulkuvate loomadega seotud tegevus</t>
  </si>
  <si>
    <t>07</t>
  </si>
  <si>
    <t>Tervishoid</t>
  </si>
  <si>
    <t>08</t>
  </si>
  <si>
    <t>Abja Gümnaasiumi ujula</t>
  </si>
  <si>
    <t>09</t>
  </si>
  <si>
    <t>Haridus</t>
  </si>
  <si>
    <t>Eelharidus (lasteaiad)- kohamaksud</t>
  </si>
  <si>
    <t>Sotsiaalne kaitse</t>
  </si>
  <si>
    <t xml:space="preserve">08102 </t>
  </si>
  <si>
    <t xml:space="preserve">08201 </t>
  </si>
  <si>
    <t>Abja Spordi- ja Tervisekeskus</t>
  </si>
  <si>
    <t>Mõisaküla Raamatukogu</t>
  </si>
  <si>
    <t>Õisu Raamatukogu</t>
  </si>
  <si>
    <t xml:space="preserve">Abja Gümnaasium </t>
  </si>
  <si>
    <t>August Kitzbergi nimeline Gümnaasium</t>
  </si>
  <si>
    <t>Abja Õpilaskodu</t>
  </si>
  <si>
    <t>10201</t>
  </si>
  <si>
    <t>10400</t>
  </si>
  <si>
    <t>Kokku</t>
  </si>
  <si>
    <t>03</t>
  </si>
  <si>
    <t>Avalik kord ja julgeolek</t>
  </si>
  <si>
    <t>03200</t>
  </si>
  <si>
    <t>06400</t>
  </si>
  <si>
    <t>Abja saun</t>
  </si>
  <si>
    <t>Mõisaküla saun</t>
  </si>
  <si>
    <t>Karksi-Nuia Noortekeskus</t>
  </si>
  <si>
    <t>Karksi Vallahooldus</t>
  </si>
  <si>
    <t>Saadud tegevustoetused</t>
  </si>
  <si>
    <t>Karksi-Nuia Raamatukogu</t>
  </si>
  <si>
    <t>Tänavavalgustus</t>
  </si>
  <si>
    <t>Karksi-Nuia saun</t>
  </si>
  <si>
    <t>Perearstikeskus Mõisaküla</t>
  </si>
  <si>
    <t>Ülevallalised sporditoetused ja üritused</t>
  </si>
  <si>
    <t>Kohamaksud teistele omavalitsustele üldhariduskoolid</t>
  </si>
  <si>
    <t>Koolitransport</t>
  </si>
  <si>
    <t>Eakate sünnipäevad ja tähtpäevade tähistamine</t>
  </si>
  <si>
    <t>Veevarustus</t>
  </si>
  <si>
    <t>Huvikoolid- kohamaksud teistele omavalitsustele</t>
  </si>
  <si>
    <t>Hooldekodude kohamaksud</t>
  </si>
  <si>
    <t xml:space="preserve">Osalustasud spordikoolides </t>
  </si>
  <si>
    <t>Koolitoit Abja Gümnaasium</t>
  </si>
  <si>
    <t>Koolitoit A. Kitzbergi nimeline Gümnaasium</t>
  </si>
  <si>
    <t>Koolitoit Halliste Kool</t>
  </si>
  <si>
    <t>Laenude teenindamine</t>
  </si>
  <si>
    <t>Vallavolikogu</t>
  </si>
  <si>
    <t>Vallavalitsus</t>
  </si>
  <si>
    <t>Üldmajanduslikud arendusprojektid</t>
  </si>
  <si>
    <t xml:space="preserve">Abja-Paluoja Esmatasandi Tervisekeskus </t>
  </si>
  <si>
    <t>Karksi-Nuia Esmatasandi Tervisekeskus</t>
  </si>
  <si>
    <t>Karksi-Nuia Spordikool</t>
  </si>
  <si>
    <t>Halliste Rahvamaja</t>
  </si>
  <si>
    <t>Lilli Külamaja</t>
  </si>
  <si>
    <t>Karksi Külamaja</t>
  </si>
  <si>
    <t>Abja Muuseum</t>
  </si>
  <si>
    <t>Mõisaküla Muuseum</t>
  </si>
  <si>
    <t>Ajaleht Mulgi Sõna</t>
  </si>
  <si>
    <t>Abja Lasteaed</t>
  </si>
  <si>
    <t>Karksi-Nuia Lasteaed</t>
  </si>
  <si>
    <t>Mõisaküla Lasteaed</t>
  </si>
  <si>
    <t>Halliste Lasteaed</t>
  </si>
  <si>
    <t>Õisu Lasteaed</t>
  </si>
  <si>
    <t>Antud laenud (-)</t>
  </si>
  <si>
    <t>Kultuurikoordinaator</t>
  </si>
  <si>
    <t>Muu huviharidus Mulgi vald</t>
  </si>
  <si>
    <t>Asendus- ja järelhooldus</t>
  </si>
  <si>
    <t>08207</t>
  </si>
  <si>
    <t>Karksi-Nuia eakate päevatuba</t>
  </si>
  <si>
    <t>Karksi-Nuia Muuseum</t>
  </si>
  <si>
    <t>Karksi-Nuia sotsiaalkorteritega elumaja</t>
  </si>
  <si>
    <t>10600</t>
  </si>
  <si>
    <t>Muu elamu- ja kommunaalmajanduse tegevus</t>
  </si>
  <si>
    <t>Mulgi Muuseum</t>
  </si>
  <si>
    <t>Mulgi Hoolekandekeskus Polli tegevuskoht</t>
  </si>
  <si>
    <t>Mulgi Hoolekandekeskus Mõisaküla tegevuskoht</t>
  </si>
  <si>
    <t>Toetus vabatahtlikele päästekomandodele</t>
  </si>
  <si>
    <t>10202</t>
  </si>
  <si>
    <t>Eakate koduteenus</t>
  </si>
  <si>
    <t>Rohelised rööpad 2024-2026</t>
  </si>
  <si>
    <t>01600</t>
  </si>
  <si>
    <t>Valimised</t>
  </si>
  <si>
    <t>Mänguväljakud</t>
  </si>
  <si>
    <t>Karksi Ordulinnus</t>
  </si>
  <si>
    <t>Kodud tuleohutuks</t>
  </si>
  <si>
    <t>Nõuete ja kohustiste saldode muutus "+/-"</t>
  </si>
  <si>
    <t>Mõisaküla Linnahooldus</t>
  </si>
  <si>
    <t>09609</t>
  </si>
  <si>
    <t>10110</t>
  </si>
  <si>
    <t>Haigete sotsiaalne kaitse</t>
  </si>
  <si>
    <t>10403</t>
  </si>
  <si>
    <t>Lapse tugiisikuteenus</t>
  </si>
  <si>
    <t>Mõisaküla Päevakeskus</t>
  </si>
  <si>
    <t>10127</t>
  </si>
  <si>
    <t>Puudega inimese sotsiaaltransporditeenus</t>
  </si>
  <si>
    <t>10126</t>
  </si>
  <si>
    <t>Puudega lapse lapsehoiuteenus</t>
  </si>
  <si>
    <t>10704</t>
  </si>
  <si>
    <t>Võlanõustamisteenus</t>
  </si>
  <si>
    <t>07400</t>
  </si>
  <si>
    <t>Avalikud tervishoiuteenused</t>
  </si>
  <si>
    <t>LIKVIIDSETE VARADE MUUTUS (+ suurenemine. - vähenemine)</t>
  </si>
  <si>
    <t>Avalike alade puhastus Abja-Paluoja. Halliste ja Karksi piirkonna teed</t>
  </si>
  <si>
    <t>Vabaaeg. kultuur ja religioon</t>
  </si>
  <si>
    <t>Muu haridus. sh hariduse haldus</t>
  </si>
  <si>
    <t>Muu sotsiaalne kaitse. sh. sotsiaalse kaitse haldus</t>
  </si>
  <si>
    <t>02</t>
  </si>
  <si>
    <t>Riigikaitse</t>
  </si>
  <si>
    <t>02200</t>
  </si>
  <si>
    <t>Tsiviilkaitse</t>
  </si>
  <si>
    <t>10120</t>
  </si>
  <si>
    <t>Puuetega inimeste erihoolekandeteenus</t>
  </si>
  <si>
    <t>Abja, Halliste ja Penuja kalmistu</t>
  </si>
  <si>
    <t xml:space="preserve">Finantstkulud (-) </t>
  </si>
  <si>
    <t>Kvaliteetsed avalikud teenused</t>
  </si>
  <si>
    <t>2025 aasta väljavõtmata laenuosa</t>
  </si>
  <si>
    <t>Päästeteenused</t>
  </si>
  <si>
    <t>10404</t>
  </si>
  <si>
    <t>Turvakoduteenus</t>
  </si>
  <si>
    <t>10700</t>
  </si>
  <si>
    <t>Varjupaigateenus</t>
  </si>
  <si>
    <t>10125</t>
  </si>
  <si>
    <t>Puudega inimeste isikliku abistaja teenus</t>
  </si>
  <si>
    <t>Seltsid ja külade fond</t>
  </si>
  <si>
    <t>Eelarve summa</t>
  </si>
  <si>
    <t>summaeelarve</t>
  </si>
  <si>
    <t>1. lisaeelarve</t>
  </si>
  <si>
    <t xml:space="preserve">MULGI VALLA 2026 AASTA 1. LISAEELARVE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</si>
</sst>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\ _€"/>
    <numFmt numFmtId="166" formatCode="#,##0.00\ _€"/>
    <numFmt numFmtId="167" formatCode="#,##0.0"/>
  </numFmts>
  <fonts count="2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4"/>
      <color theme="1"/>
      <name val="Times New Roman"/>
      <family val="1"/>
    </font>
    <font>
      <sz val="11"/>
      <name val="Arial"/>
      <family val="1"/>
    </font>
    <font>
      <b/>
      <sz val="12"/>
      <name val="Arial"/>
      <family val="1"/>
    </font>
    <font>
      <b/>
      <sz val="11"/>
      <name val="Arial"/>
      <family val="1"/>
    </font>
    <font>
      <sz val="10"/>
      <name val="Arial"/>
      <family val="1"/>
    </font>
    <font>
      <u/>
      <sz val="11"/>
      <color theme="10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Arial"/>
      <family val="2"/>
    </font>
    <font>
      <sz val="10"/>
      <color theme="1"/>
      <name val="Arial"/>
      <family val="2"/>
      <charset val="186"/>
    </font>
    <font>
      <sz val="10"/>
      <name val="Arial"/>
      <family val="1"/>
      <charset val="186"/>
    </font>
    <font>
      <sz val="11"/>
      <name val="Arial"/>
      <family val="1"/>
      <charset val="186"/>
    </font>
    <font>
      <b/>
      <sz val="11"/>
      <color theme="1"/>
      <name val="Times New Roman"/>
      <family val="1"/>
    </font>
    <font>
      <sz val="11"/>
      <color indexed="8"/>
      <name val="Times New Roman"/>
      <family val="1"/>
    </font>
    <font>
      <sz val="11"/>
      <color rgb="FF000000"/>
      <name val="Times New Roman"/>
      <family val="1"/>
    </font>
    <font>
      <sz val="8"/>
      <name val="Calibri"/>
      <family val="2"/>
      <charset val="186"/>
      <scheme val="minor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9" fontId="3" fillId="0" borderId="0" applyFont="0" applyFill="0" applyBorder="0" applyAlignment="0" applyProtection="0"/>
    <xf numFmtId="0" fontId="5" fillId="0" borderId="0"/>
    <xf numFmtId="0" fontId="9" fillId="0" borderId="0" applyNumberFormat="0" applyFill="0" applyBorder="0" applyAlignment="0" applyProtection="0"/>
  </cellStyleXfs>
  <cellXfs count="110">
    <xf numFmtId="0" fontId="0" fillId="0" borderId="0" xfId="0"/>
    <xf numFmtId="164" fontId="0" fillId="0" borderId="0" xfId="0" applyNumberFormat="1"/>
    <xf numFmtId="0" fontId="4" fillId="0" borderId="0" xfId="0" applyFont="1"/>
    <xf numFmtId="165" fontId="4" fillId="0" borderId="0" xfId="0" applyNumberFormat="1" applyFont="1"/>
    <xf numFmtId="4" fontId="6" fillId="0" borderId="0" xfId="4" applyNumberFormat="1" applyFont="1"/>
    <xf numFmtId="0" fontId="7" fillId="0" borderId="0" xfId="4" applyFont="1"/>
    <xf numFmtId="4" fontId="7" fillId="0" borderId="0" xfId="4" applyNumberFormat="1" applyFont="1"/>
    <xf numFmtId="0" fontId="8" fillId="0" borderId="0" xfId="4" applyFont="1"/>
    <xf numFmtId="4" fontId="8" fillId="0" borderId="0" xfId="4" applyNumberFormat="1" applyFont="1"/>
    <xf numFmtId="0" fontId="0" fillId="0" borderId="0" xfId="0" applyAlignment="1">
      <alignment vertical="center" wrapText="1"/>
    </xf>
    <xf numFmtId="4" fontId="0" fillId="0" borderId="0" xfId="0" applyNumberFormat="1" applyAlignment="1">
      <alignment vertical="center" wrapText="1"/>
    </xf>
    <xf numFmtId="0" fontId="10" fillId="0" borderId="0" xfId="0" applyFont="1" applyAlignment="1">
      <alignment vertical="center" wrapText="1"/>
    </xf>
    <xf numFmtId="0" fontId="9" fillId="0" borderId="0" xfId="5" applyAlignment="1">
      <alignment vertical="center" wrapText="1"/>
    </xf>
    <xf numFmtId="4" fontId="10" fillId="0" borderId="0" xfId="0" applyNumberFormat="1" applyFont="1" applyAlignment="1">
      <alignment vertical="center" wrapText="1"/>
    </xf>
    <xf numFmtId="4" fontId="15" fillId="0" borderId="0" xfId="4" applyNumberFormat="1" applyFont="1"/>
    <xf numFmtId="4" fontId="0" fillId="0" borderId="0" xfId="0" applyNumberFormat="1"/>
    <xf numFmtId="4" fontId="0" fillId="0" borderId="0" xfId="0" applyNumberFormat="1" applyAlignment="1">
      <alignment horizontal="left"/>
    </xf>
    <xf numFmtId="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6" fillId="0" borderId="0" xfId="0" applyFont="1"/>
    <xf numFmtId="4" fontId="17" fillId="0" borderId="0" xfId="4" applyNumberFormat="1" applyFont="1" applyAlignment="1">
      <alignment horizontal="left"/>
    </xf>
    <xf numFmtId="4" fontId="18" fillId="0" borderId="0" xfId="4" applyNumberFormat="1" applyFont="1" applyAlignment="1">
      <alignment horizontal="left"/>
    </xf>
    <xf numFmtId="0" fontId="0" fillId="0" borderId="0" xfId="0" applyAlignment="1">
      <alignment horizontal="left"/>
    </xf>
    <xf numFmtId="4" fontId="1" fillId="0" borderId="0" xfId="4" applyNumberFormat="1" applyFont="1" applyAlignment="1">
      <alignment horizontal="left"/>
    </xf>
    <xf numFmtId="4" fontId="11" fillId="0" borderId="0" xfId="0" applyNumberFormat="1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4" applyFont="1"/>
    <xf numFmtId="0" fontId="13" fillId="0" borderId="0" xfId="4" applyFont="1"/>
    <xf numFmtId="0" fontId="9" fillId="0" borderId="0" xfId="5" applyFill="1" applyAlignment="1">
      <alignment vertical="center" wrapText="1"/>
    </xf>
    <xf numFmtId="0" fontId="11" fillId="0" borderId="0" xfId="0" applyFont="1"/>
    <xf numFmtId="0" fontId="11" fillId="6" borderId="22" xfId="0" applyFont="1" applyFill="1" applyBorder="1"/>
    <xf numFmtId="0" fontId="13" fillId="2" borderId="22" xfId="2" applyFont="1" applyFill="1" applyBorder="1" applyAlignment="1">
      <alignment horizontal="left"/>
    </xf>
    <xf numFmtId="165" fontId="19" fillId="0" borderId="19" xfId="0" applyNumberFormat="1" applyFont="1" applyBorder="1"/>
    <xf numFmtId="0" fontId="11" fillId="6" borderId="9" xfId="0" applyFont="1" applyFill="1" applyBorder="1"/>
    <xf numFmtId="0" fontId="13" fillId="2" borderId="9" xfId="1" applyFont="1" applyFill="1" applyBorder="1" applyAlignment="1">
      <alignment horizontal="left"/>
    </xf>
    <xf numFmtId="165" fontId="19" fillId="0" borderId="7" xfId="0" applyNumberFormat="1" applyFont="1" applyBorder="1"/>
    <xf numFmtId="165" fontId="19" fillId="0" borderId="1" xfId="0" applyNumberFormat="1" applyFont="1" applyBorder="1"/>
    <xf numFmtId="0" fontId="11" fillId="0" borderId="5" xfId="0" applyFont="1" applyBorder="1"/>
    <xf numFmtId="0" fontId="14" fillId="0" borderId="5" xfId="2" applyFont="1" applyBorder="1"/>
    <xf numFmtId="165" fontId="11" fillId="0" borderId="16" xfId="3" applyNumberFormat="1" applyFont="1" applyBorder="1"/>
    <xf numFmtId="0" fontId="13" fillId="6" borderId="9" xfId="2" applyFont="1" applyFill="1" applyBorder="1" applyAlignment="1">
      <alignment horizontal="left"/>
    </xf>
    <xf numFmtId="0" fontId="13" fillId="2" borderId="9" xfId="2" applyFont="1" applyFill="1" applyBorder="1" applyAlignment="1">
      <alignment horizontal="left"/>
    </xf>
    <xf numFmtId="0" fontId="14" fillId="0" borderId="5" xfId="1" applyFont="1" applyBorder="1"/>
    <xf numFmtId="165" fontId="11" fillId="0" borderId="0" xfId="0" applyNumberFormat="1" applyFont="1"/>
    <xf numFmtId="165" fontId="11" fillId="0" borderId="16" xfId="0" applyNumberFormat="1" applyFont="1" applyBorder="1"/>
    <xf numFmtId="165" fontId="11" fillId="0" borderId="3" xfId="0" applyNumberFormat="1" applyFont="1" applyBorder="1"/>
    <xf numFmtId="0" fontId="13" fillId="6" borderId="9" xfId="1" applyFont="1" applyFill="1" applyBorder="1"/>
    <xf numFmtId="165" fontId="11" fillId="0" borderId="7" xfId="0" applyNumberFormat="1" applyFont="1" applyBorder="1"/>
    <xf numFmtId="165" fontId="11" fillId="0" borderId="21" xfId="3" applyNumberFormat="1" applyFont="1" applyBorder="1"/>
    <xf numFmtId="0" fontId="20" fillId="4" borderId="5" xfId="2" applyFont="1" applyFill="1" applyBorder="1"/>
    <xf numFmtId="0" fontId="14" fillId="4" borderId="5" xfId="2" applyFont="1" applyFill="1" applyBorder="1"/>
    <xf numFmtId="0" fontId="11" fillId="5" borderId="5" xfId="0" applyFont="1" applyFill="1" applyBorder="1"/>
    <xf numFmtId="0" fontId="14" fillId="3" borderId="5" xfId="2" applyFont="1" applyFill="1" applyBorder="1"/>
    <xf numFmtId="0" fontId="20" fillId="0" borderId="5" xfId="2" applyFont="1" applyBorder="1"/>
    <xf numFmtId="0" fontId="11" fillId="6" borderId="8" xfId="0" applyFont="1" applyFill="1" applyBorder="1"/>
    <xf numFmtId="0" fontId="13" fillId="2" borderId="8" xfId="1" applyFont="1" applyFill="1" applyBorder="1" applyAlignment="1">
      <alignment horizontal="left"/>
    </xf>
    <xf numFmtId="165" fontId="11" fillId="0" borderId="5" xfId="0" applyNumberFormat="1" applyFont="1" applyBorder="1"/>
    <xf numFmtId="0" fontId="14" fillId="0" borderId="5" xfId="1" applyFont="1" applyBorder="1" applyAlignment="1">
      <alignment horizontal="left"/>
    </xf>
    <xf numFmtId="0" fontId="14" fillId="0" borderId="5" xfId="2" applyFont="1" applyBorder="1" applyAlignment="1">
      <alignment horizontal="left"/>
    </xf>
    <xf numFmtId="0" fontId="14" fillId="6" borderId="9" xfId="2" applyFont="1" applyFill="1" applyBorder="1" applyAlignment="1">
      <alignment horizontal="left"/>
    </xf>
    <xf numFmtId="0" fontId="11" fillId="6" borderId="10" xfId="0" applyFont="1" applyFill="1" applyBorder="1"/>
    <xf numFmtId="0" fontId="13" fillId="6" borderId="10" xfId="2" applyFont="1" applyFill="1" applyBorder="1" applyAlignment="1">
      <alignment horizontal="left" wrapText="1"/>
    </xf>
    <xf numFmtId="165" fontId="11" fillId="0" borderId="20" xfId="0" applyNumberFormat="1" applyFont="1" applyBorder="1"/>
    <xf numFmtId="165" fontId="19" fillId="0" borderId="14" xfId="0" applyNumberFormat="1" applyFont="1" applyBorder="1"/>
    <xf numFmtId="165" fontId="19" fillId="0" borderId="2" xfId="0" applyNumberFormat="1" applyFont="1" applyBorder="1"/>
    <xf numFmtId="165" fontId="11" fillId="0" borderId="12" xfId="0" applyNumberFormat="1" applyFont="1" applyBorder="1"/>
    <xf numFmtId="165" fontId="11" fillId="0" borderId="13" xfId="0" applyNumberFormat="1" applyFont="1" applyBorder="1"/>
    <xf numFmtId="165" fontId="19" fillId="0" borderId="6" xfId="0" quotePrefix="1" applyNumberFormat="1" applyFont="1" applyBorder="1"/>
    <xf numFmtId="165" fontId="13" fillId="0" borderId="1" xfId="2" applyNumberFormat="1" applyFont="1" applyBorder="1"/>
    <xf numFmtId="165" fontId="13" fillId="0" borderId="7" xfId="0" applyNumberFormat="1" applyFont="1" applyBorder="1"/>
    <xf numFmtId="165" fontId="11" fillId="0" borderId="13" xfId="0" quotePrefix="1" applyNumberFormat="1" applyFont="1" applyBorder="1"/>
    <xf numFmtId="165" fontId="11" fillId="0" borderId="14" xfId="0" quotePrefix="1" applyNumberFormat="1" applyFont="1" applyBorder="1"/>
    <xf numFmtId="165" fontId="11" fillId="0" borderId="4" xfId="0" applyNumberFormat="1" applyFont="1" applyBorder="1"/>
    <xf numFmtId="165" fontId="19" fillId="0" borderId="6" xfId="0" applyNumberFormat="1" applyFont="1" applyBorder="1"/>
    <xf numFmtId="165" fontId="19" fillId="0" borderId="1" xfId="0" applyNumberFormat="1" applyFont="1" applyBorder="1" applyAlignment="1">
      <alignment horizontal="left"/>
    </xf>
    <xf numFmtId="165" fontId="11" fillId="0" borderId="3" xfId="0" applyNumberFormat="1" applyFont="1" applyBorder="1" applyAlignment="1">
      <alignment horizontal="left"/>
    </xf>
    <xf numFmtId="165" fontId="11" fillId="0" borderId="14" xfId="0" applyNumberFormat="1" applyFont="1" applyBorder="1"/>
    <xf numFmtId="165" fontId="11" fillId="0" borderId="2" xfId="0" applyNumberFormat="1" applyFont="1" applyBorder="1"/>
    <xf numFmtId="165" fontId="14" fillId="0" borderId="0" xfId="0" applyNumberFormat="1" applyFont="1"/>
    <xf numFmtId="165" fontId="19" fillId="0" borderId="11" xfId="0" applyNumberFormat="1" applyFont="1" applyBorder="1" applyAlignment="1">
      <alignment wrapText="1"/>
    </xf>
    <xf numFmtId="0" fontId="24" fillId="7" borderId="17" xfId="0" applyFont="1" applyFill="1" applyBorder="1"/>
    <xf numFmtId="0" fontId="23" fillId="7" borderId="17" xfId="2" applyFont="1" applyFill="1" applyBorder="1" applyAlignment="1" applyProtection="1">
      <alignment horizontal="left"/>
      <protection locked="0"/>
    </xf>
    <xf numFmtId="165" fontId="0" fillId="0" borderId="0" xfId="0" applyNumberFormat="1"/>
    <xf numFmtId="3" fontId="8" fillId="0" borderId="0" xfId="4" applyNumberFormat="1" applyFont="1"/>
    <xf numFmtId="0" fontId="25" fillId="0" borderId="0" xfId="0" applyFont="1" applyAlignment="1">
      <alignment vertical="center"/>
    </xf>
    <xf numFmtId="167" fontId="15" fillId="0" borderId="0" xfId="4" applyNumberFormat="1" applyFont="1"/>
    <xf numFmtId="3" fontId="15" fillId="0" borderId="0" xfId="4" applyNumberFormat="1" applyFont="1"/>
    <xf numFmtId="0" fontId="15" fillId="0" borderId="0" xfId="4" applyFont="1"/>
    <xf numFmtId="0" fontId="26" fillId="0" borderId="0" xfId="0" applyFont="1"/>
    <xf numFmtId="0" fontId="21" fillId="4" borderId="5" xfId="0" applyFont="1" applyFill="1" applyBorder="1" applyAlignment="1">
      <alignment wrapText="1"/>
    </xf>
    <xf numFmtId="165" fontId="19" fillId="0" borderId="0" xfId="0" applyNumberFormat="1" applyFont="1"/>
    <xf numFmtId="14" fontId="11" fillId="6" borderId="9" xfId="0" applyNumberFormat="1" applyFont="1" applyFill="1" applyBorder="1" applyAlignment="1">
      <alignment horizontal="right"/>
    </xf>
    <xf numFmtId="16" fontId="11" fillId="6" borderId="9" xfId="0" applyNumberFormat="1" applyFont="1" applyFill="1" applyBorder="1" applyAlignment="1">
      <alignment horizontal="right"/>
    </xf>
    <xf numFmtId="165" fontId="19" fillId="0" borderId="24" xfId="0" applyNumberFormat="1" applyFont="1" applyBorder="1"/>
    <xf numFmtId="0" fontId="14" fillId="0" borderId="0" xfId="5" applyFont="1" applyAlignment="1">
      <alignment horizontal="left" vertical="top" wrapText="1"/>
    </xf>
    <xf numFmtId="166" fontId="27" fillId="7" borderId="23" xfId="0" applyNumberFormat="1" applyFont="1" applyFill="1" applyBorder="1" applyAlignment="1">
      <alignment wrapText="1"/>
    </xf>
    <xf numFmtId="165" fontId="19" fillId="0" borderId="26" xfId="3" applyNumberFormat="1" applyFont="1" applyBorder="1"/>
    <xf numFmtId="165" fontId="19" fillId="0" borderId="25" xfId="3" applyNumberFormat="1" applyFont="1" applyBorder="1"/>
    <xf numFmtId="16" fontId="0" fillId="0" borderId="0" xfId="0" applyNumberFormat="1"/>
    <xf numFmtId="0" fontId="21" fillId="0" borderId="0" xfId="0" applyFont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4" fontId="21" fillId="0" borderId="0" xfId="0" applyNumberFormat="1" applyFont="1" applyAlignment="1">
      <alignment horizontal="right" vertical="center" wrapText="1"/>
    </xf>
    <xf numFmtId="0" fontId="11" fillId="0" borderId="0" xfId="0" applyFont="1" applyAlignment="1">
      <alignment horizontal="right"/>
    </xf>
    <xf numFmtId="0" fontId="19" fillId="0" borderId="0" xfId="0" applyFont="1"/>
    <xf numFmtId="165" fontId="19" fillId="0" borderId="17" xfId="0" applyNumberFormat="1" applyFont="1" applyBorder="1" applyAlignment="1">
      <alignment wrapText="1"/>
    </xf>
    <xf numFmtId="165" fontId="19" fillId="0" borderId="18" xfId="0" applyNumberFormat="1" applyFont="1" applyBorder="1" applyAlignment="1">
      <alignment wrapText="1"/>
    </xf>
    <xf numFmtId="165" fontId="19" fillId="0" borderId="10" xfId="0" applyNumberFormat="1" applyFont="1" applyBorder="1" applyAlignment="1">
      <alignment wrapText="1"/>
    </xf>
    <xf numFmtId="165" fontId="19" fillId="0" borderId="15" xfId="0" applyNumberFormat="1" applyFont="1" applyBorder="1" applyAlignment="1">
      <alignment wrapText="1"/>
    </xf>
    <xf numFmtId="0" fontId="11" fillId="0" borderId="0" xfId="0" applyFont="1" applyAlignment="1">
      <alignment vertical="center" wrapText="1"/>
    </xf>
    <xf numFmtId="0" fontId="0" fillId="0" borderId="0" xfId="0" applyAlignment="1">
      <alignment vertical="center" wrapText="1"/>
    </xf>
  </cellXfs>
  <cellStyles count="6">
    <cellStyle name="Hüperlink" xfId="5" builtinId="8"/>
    <cellStyle name="Normaallaad" xfId="0" builtinId="0"/>
    <cellStyle name="Normal" xfId="4" xr:uid="{9835C737-3922-4867-8B1E-6CF8B9C87A30}"/>
    <cellStyle name="Normal 2" xfId="1" xr:uid="{00000000-0005-0000-0000-000001000000}"/>
    <cellStyle name="Normal_Sheet1 2" xfId="2" xr:uid="{00000000-0005-0000-0000-000002000000}"/>
    <cellStyle name="Prots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t-E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Mulgi valla</a:t>
            </a:r>
            <a:r>
              <a:rPr lang="et-EE"/>
              <a:t> 2024 aasta tegevuskulud ja investeeringud valdkondade kaupa</a:t>
            </a:r>
            <a:r>
              <a:rPr lang="en-US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t-EE"/>
        </a:p>
      </c:txPr>
    </c:title>
    <c:autoTitleDeleted val="0"/>
    <c:view3D>
      <c:rotX val="30"/>
      <c:rotY val="0"/>
      <c:depthPercent val="100"/>
      <c:rAngAx val="0"/>
      <c:perspective val="5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165-498A-B97C-CAB07EFC0080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165-498A-B97C-CAB07EFC0080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165-498A-B97C-CAB07EFC0080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165-498A-B97C-CAB07EFC0080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7165-498A-B97C-CAB07EFC0080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7165-498A-B97C-CAB07EFC0080}"/>
              </c:ext>
            </c:extLst>
          </c:dPt>
          <c:dPt>
            <c:idx val="6"/>
            <c:bubble3D val="0"/>
            <c:spPr>
              <a:gradFill>
                <a:gsLst>
                  <a:gs pos="100000">
                    <a:schemeClr val="accent1">
                      <a:lumMod val="60000"/>
                      <a:lumMod val="60000"/>
                      <a:lumOff val="40000"/>
                    </a:schemeClr>
                  </a:gs>
                  <a:gs pos="0">
                    <a:schemeClr val="accent1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7165-498A-B97C-CAB07EFC0080}"/>
              </c:ext>
            </c:extLst>
          </c:dPt>
          <c:dPt>
            <c:idx val="7"/>
            <c:bubble3D val="0"/>
            <c:spPr>
              <a:gradFill>
                <a:gsLst>
                  <a:gs pos="100000">
                    <a:schemeClr val="accent2">
                      <a:lumMod val="60000"/>
                      <a:lumMod val="60000"/>
                      <a:lumOff val="40000"/>
                    </a:schemeClr>
                  </a:gs>
                  <a:gs pos="0">
                    <a:schemeClr val="accent2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7165-498A-B97C-CAB07EFC0080}"/>
              </c:ext>
            </c:extLst>
          </c:dPt>
          <c:dPt>
            <c:idx val="8"/>
            <c:bubble3D val="0"/>
            <c:spPr>
              <a:gradFill>
                <a:gsLst>
                  <a:gs pos="100000">
                    <a:schemeClr val="accent3">
                      <a:lumMod val="60000"/>
                      <a:lumMod val="60000"/>
                      <a:lumOff val="40000"/>
                    </a:schemeClr>
                  </a:gs>
                  <a:gs pos="0">
                    <a:schemeClr val="accent3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7165-498A-B97C-CAB07EFC008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t-EE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'4'!#REF!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E166-42BA-9012-BB5A3689843A}"/>
            </c:ext>
          </c:extLst>
        </c:ser>
        <c:ser>
          <c:idx val="1"/>
          <c:order val="1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7165-498A-B97C-CAB07EFC0080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7165-498A-B97C-CAB07EFC0080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7165-498A-B97C-CAB07EFC0080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7165-498A-B97C-CAB07EFC0080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7165-498A-B97C-CAB07EFC0080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7165-498A-B97C-CAB07EFC0080}"/>
              </c:ext>
            </c:extLst>
          </c:dPt>
          <c:dPt>
            <c:idx val="6"/>
            <c:bubble3D val="0"/>
            <c:spPr>
              <a:gradFill>
                <a:gsLst>
                  <a:gs pos="100000">
                    <a:schemeClr val="accent1">
                      <a:lumMod val="60000"/>
                      <a:lumMod val="60000"/>
                      <a:lumOff val="40000"/>
                    </a:schemeClr>
                  </a:gs>
                  <a:gs pos="0">
                    <a:schemeClr val="accent1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7165-498A-B97C-CAB07EFC0080}"/>
              </c:ext>
            </c:extLst>
          </c:dPt>
          <c:dPt>
            <c:idx val="7"/>
            <c:bubble3D val="0"/>
            <c:spPr>
              <a:gradFill>
                <a:gsLst>
                  <a:gs pos="100000">
                    <a:schemeClr val="accent2">
                      <a:lumMod val="60000"/>
                      <a:lumMod val="60000"/>
                      <a:lumOff val="40000"/>
                    </a:schemeClr>
                  </a:gs>
                  <a:gs pos="0">
                    <a:schemeClr val="accent2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7165-498A-B97C-CAB07EFC0080}"/>
              </c:ext>
            </c:extLst>
          </c:dPt>
          <c:dPt>
            <c:idx val="8"/>
            <c:bubble3D val="0"/>
            <c:spPr>
              <a:gradFill>
                <a:gsLst>
                  <a:gs pos="100000">
                    <a:schemeClr val="accent3">
                      <a:lumMod val="60000"/>
                      <a:lumMod val="60000"/>
                      <a:lumOff val="40000"/>
                    </a:schemeClr>
                  </a:gs>
                  <a:gs pos="0">
                    <a:schemeClr val="accent3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3-7165-498A-B97C-CAB07EFC008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t-EE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'4'!#REF!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E166-42BA-9012-BB5A3689843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t-E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t-E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304800</xdr:colOff>
          <xdr:row>1</xdr:row>
          <xdr:rowOff>38100</xdr:rowOff>
        </xdr:to>
        <xdr:sp macro="" textlink="">
          <xdr:nvSpPr>
            <xdr:cNvPr id="6145" name="Control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2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0</xdr:row>
      <xdr:rowOff>144780</xdr:rowOff>
    </xdr:from>
    <xdr:to>
      <xdr:col>0</xdr:col>
      <xdr:colOff>0</xdr:colOff>
      <xdr:row>35</xdr:row>
      <xdr:rowOff>167640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61</xdr:row>
          <xdr:rowOff>57150</xdr:rowOff>
        </xdr:from>
        <xdr:to>
          <xdr:col>0</xdr:col>
          <xdr:colOff>914400</xdr:colOff>
          <xdr:row>62</xdr:row>
          <xdr:rowOff>104775</xdr:rowOff>
        </xdr:to>
        <xdr:sp macro="" textlink="">
          <xdr:nvSpPr>
            <xdr:cNvPr id="10241" name="Control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5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87</xdr:row>
          <xdr:rowOff>28575</xdr:rowOff>
        </xdr:from>
        <xdr:to>
          <xdr:col>0</xdr:col>
          <xdr:colOff>914400</xdr:colOff>
          <xdr:row>88</xdr:row>
          <xdr:rowOff>57150</xdr:rowOff>
        </xdr:to>
        <xdr:sp macro="" textlink="">
          <xdr:nvSpPr>
            <xdr:cNvPr id="11265" name="Control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6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49</xdr:row>
          <xdr:rowOff>0</xdr:rowOff>
        </xdr:from>
        <xdr:to>
          <xdr:col>0</xdr:col>
          <xdr:colOff>914400</xdr:colOff>
          <xdr:row>50</xdr:row>
          <xdr:rowOff>0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8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loud.veera.eu/document/1014/budget/6049/sub-budgets/1244/records/91132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4" Type="http://schemas.openxmlformats.org/officeDocument/2006/relationships/image" Target="../media/image1.emf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control" Target="../activeX/activeX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84"/>
  <sheetViews>
    <sheetView tabSelected="1" zoomScale="102" zoomScaleNormal="102" workbookViewId="0">
      <selection activeCell="A5" sqref="A5:E183"/>
    </sheetView>
  </sheetViews>
  <sheetFormatPr defaultColWidth="9.140625" defaultRowHeight="16.5" customHeight="1" x14ac:dyDescent="0.25"/>
  <cols>
    <col min="1" max="1" width="8.28515625" customWidth="1"/>
    <col min="2" max="2" width="47.7109375" customWidth="1"/>
    <col min="3" max="3" width="13.28515625" customWidth="1"/>
    <col min="4" max="4" width="14" customWidth="1"/>
    <col min="5" max="5" width="13.85546875" bestFit="1" customWidth="1"/>
  </cols>
  <sheetData>
    <row r="1" spans="1:5" ht="17.45" customHeight="1" x14ac:dyDescent="0.25">
      <c r="A1" s="90"/>
      <c r="B1" s="90"/>
    </row>
    <row r="2" spans="1:5" ht="17.45" customHeight="1" x14ac:dyDescent="0.25">
      <c r="A2" s="29"/>
      <c r="B2" s="88" t="s">
        <v>243</v>
      </c>
    </row>
    <row r="3" spans="1:5" ht="17.45" customHeight="1" x14ac:dyDescent="0.25">
      <c r="A3" s="29"/>
      <c r="B3" s="29"/>
    </row>
    <row r="4" spans="1:5" ht="19.899999999999999" customHeight="1" thickBot="1" x14ac:dyDescent="0.3">
      <c r="A4" s="29"/>
      <c r="B4" s="29"/>
      <c r="C4" s="98"/>
    </row>
    <row r="5" spans="1:5" ht="49.9" customHeight="1" thickBot="1" x14ac:dyDescent="0.3">
      <c r="A5" s="80" t="s">
        <v>47</v>
      </c>
      <c r="B5" s="81" t="s">
        <v>0</v>
      </c>
      <c r="C5" s="95" t="s">
        <v>240</v>
      </c>
      <c r="D5" s="95" t="s">
        <v>241</v>
      </c>
      <c r="E5" s="95" t="s">
        <v>242</v>
      </c>
    </row>
    <row r="6" spans="1:5" ht="17.45" customHeight="1" x14ac:dyDescent="0.25">
      <c r="A6" s="30">
        <v>3</v>
      </c>
      <c r="B6" s="31" t="s">
        <v>1</v>
      </c>
      <c r="C6" s="32">
        <f>C7+C10+C11+C15+C18</f>
        <v>16440147</v>
      </c>
      <c r="D6" s="32">
        <f>D7+D10+D11+D15+D18</f>
        <v>16501577</v>
      </c>
      <c r="E6" s="32">
        <f>E7+E10+E11+E15+E18</f>
        <v>61430</v>
      </c>
    </row>
    <row r="7" spans="1:5" ht="16.5" customHeight="1" x14ac:dyDescent="0.25">
      <c r="A7" s="33">
        <v>30</v>
      </c>
      <c r="B7" s="34" t="s">
        <v>2</v>
      </c>
      <c r="C7" s="35">
        <f t="shared" ref="C7:D7" si="0">C8+C9</f>
        <v>8827000</v>
      </c>
      <c r="D7" s="35">
        <f t="shared" si="0"/>
        <v>8849000</v>
      </c>
      <c r="E7" s="35">
        <f t="shared" ref="E7" si="1">E8+E9</f>
        <v>22000</v>
      </c>
    </row>
    <row r="8" spans="1:5" ht="16.5" customHeight="1" x14ac:dyDescent="0.25">
      <c r="A8" s="37">
        <v>3000</v>
      </c>
      <c r="B8" s="38" t="s">
        <v>3</v>
      </c>
      <c r="C8" s="39">
        <v>8167000</v>
      </c>
      <c r="D8" s="39">
        <v>8189000</v>
      </c>
      <c r="E8" s="39">
        <f>D8-C8</f>
        <v>22000</v>
      </c>
    </row>
    <row r="9" spans="1:5" ht="16.5" customHeight="1" x14ac:dyDescent="0.25">
      <c r="A9" s="37">
        <v>3030</v>
      </c>
      <c r="B9" s="38" t="s">
        <v>4</v>
      </c>
      <c r="C9" s="39">
        <v>660000</v>
      </c>
      <c r="D9" s="39">
        <v>660000</v>
      </c>
      <c r="E9" s="39">
        <f>D9-C9</f>
        <v>0</v>
      </c>
    </row>
    <row r="10" spans="1:5" ht="16.5" customHeight="1" x14ac:dyDescent="0.25">
      <c r="A10" s="33">
        <v>32</v>
      </c>
      <c r="B10" s="40" t="s">
        <v>5</v>
      </c>
      <c r="C10" s="96">
        <v>1836445</v>
      </c>
      <c r="D10" s="96">
        <v>1815629</v>
      </c>
      <c r="E10" s="96">
        <f>D10-C10</f>
        <v>-20816</v>
      </c>
    </row>
    <row r="11" spans="1:5" ht="16.5" customHeight="1" x14ac:dyDescent="0.25">
      <c r="A11" s="33">
        <v>352</v>
      </c>
      <c r="B11" s="41" t="s">
        <v>6</v>
      </c>
      <c r="C11" s="35">
        <f>C12+C13+C14</f>
        <v>5570549</v>
      </c>
      <c r="D11" s="35">
        <f>D12+D13+D14</f>
        <v>5570549</v>
      </c>
      <c r="E11" s="35">
        <f>E12+E13+E14</f>
        <v>0</v>
      </c>
    </row>
    <row r="12" spans="1:5" ht="16.5" customHeight="1" x14ac:dyDescent="0.25">
      <c r="A12" s="37"/>
      <c r="B12" s="38" t="s">
        <v>7</v>
      </c>
      <c r="C12" s="39">
        <v>1966838</v>
      </c>
      <c r="D12" s="39">
        <v>1966838</v>
      </c>
      <c r="E12" s="39">
        <f>D12-C12</f>
        <v>0</v>
      </c>
    </row>
    <row r="13" spans="1:5" ht="16.5" customHeight="1" x14ac:dyDescent="0.25">
      <c r="A13" s="37"/>
      <c r="B13" s="42" t="s">
        <v>8</v>
      </c>
      <c r="C13" s="39">
        <v>3585611</v>
      </c>
      <c r="D13" s="39">
        <v>3585611</v>
      </c>
      <c r="E13" s="39">
        <f t="shared" ref="E13:E14" si="2">D13-C13</f>
        <v>0</v>
      </c>
    </row>
    <row r="14" spans="1:5" ht="16.5" customHeight="1" x14ac:dyDescent="0.25">
      <c r="A14" s="37"/>
      <c r="B14" s="42" t="s">
        <v>145</v>
      </c>
      <c r="C14" s="39">
        <v>18100</v>
      </c>
      <c r="D14" s="39">
        <v>18100</v>
      </c>
      <c r="E14" s="39">
        <f t="shared" si="2"/>
        <v>0</v>
      </c>
    </row>
    <row r="15" spans="1:5" ht="16.899999999999999" customHeight="1" x14ac:dyDescent="0.25">
      <c r="A15" s="33">
        <v>350</v>
      </c>
      <c r="B15" s="46" t="s">
        <v>9</v>
      </c>
      <c r="C15" s="47">
        <f>C16</f>
        <v>156153</v>
      </c>
      <c r="D15" s="47">
        <f>D16</f>
        <v>216399</v>
      </c>
      <c r="E15" s="47">
        <f>E16</f>
        <v>60246</v>
      </c>
    </row>
    <row r="16" spans="1:5" ht="16.149999999999999" customHeight="1" x14ac:dyDescent="0.25">
      <c r="A16" s="37"/>
      <c r="B16" s="42" t="s">
        <v>10</v>
      </c>
      <c r="C16" s="39">
        <v>156153</v>
      </c>
      <c r="D16" s="39">
        <v>216399</v>
      </c>
      <c r="E16" s="39">
        <f>D16-C16</f>
        <v>60246</v>
      </c>
    </row>
    <row r="17" spans="1:6" ht="13.9" hidden="1" customHeight="1" x14ac:dyDescent="0.25">
      <c r="A17" s="37"/>
      <c r="B17" s="42" t="s">
        <v>11</v>
      </c>
      <c r="C17" s="39"/>
      <c r="D17" s="39"/>
      <c r="E17" s="39"/>
    </row>
    <row r="18" spans="1:6" ht="15" customHeight="1" x14ac:dyDescent="0.25">
      <c r="A18" s="33">
        <v>38</v>
      </c>
      <c r="B18" s="41" t="s">
        <v>12</v>
      </c>
      <c r="C18" s="48">
        <v>50000</v>
      </c>
      <c r="D18" s="48">
        <v>50000</v>
      </c>
      <c r="E18" s="48">
        <f>D18-C18</f>
        <v>0</v>
      </c>
    </row>
    <row r="19" spans="1:6" ht="15.6" hidden="1" customHeight="1" x14ac:dyDescent="0.25">
      <c r="A19" s="37"/>
      <c r="B19" s="49" t="s">
        <v>13</v>
      </c>
      <c r="C19" s="44"/>
      <c r="D19" s="44"/>
      <c r="E19" s="44"/>
    </row>
    <row r="20" spans="1:6" ht="0.75" hidden="1" customHeight="1" x14ac:dyDescent="0.25">
      <c r="A20" s="37"/>
      <c r="B20" s="49" t="s">
        <v>14</v>
      </c>
      <c r="C20" s="44"/>
      <c r="D20" s="44"/>
      <c r="E20" s="44"/>
    </row>
    <row r="21" spans="1:6" ht="16.5" hidden="1" customHeight="1" x14ac:dyDescent="0.25">
      <c r="A21" s="37"/>
      <c r="B21" s="89" t="s">
        <v>15</v>
      </c>
      <c r="C21" s="44"/>
      <c r="D21" s="44"/>
      <c r="E21" s="44"/>
    </row>
    <row r="22" spans="1:6" ht="16.5" hidden="1" customHeight="1" x14ac:dyDescent="0.25">
      <c r="A22" s="37"/>
      <c r="B22" s="50" t="s">
        <v>16</v>
      </c>
      <c r="C22" s="44"/>
      <c r="D22" s="44"/>
      <c r="E22" s="44"/>
    </row>
    <row r="23" spans="1:6" ht="16.5" hidden="1" customHeight="1" x14ac:dyDescent="0.25">
      <c r="A23" s="37"/>
      <c r="B23" s="50" t="s">
        <v>17</v>
      </c>
      <c r="C23" s="44"/>
      <c r="D23" s="44"/>
      <c r="E23" s="44"/>
    </row>
    <row r="24" spans="1:6" ht="16.5" hidden="1" customHeight="1" x14ac:dyDescent="0.25">
      <c r="A24" s="51"/>
      <c r="B24" s="52" t="s">
        <v>12</v>
      </c>
      <c r="C24" s="44"/>
      <c r="D24" s="44"/>
      <c r="E24" s="44"/>
    </row>
    <row r="25" spans="1:6" ht="16.5" hidden="1" customHeight="1" x14ac:dyDescent="0.25">
      <c r="A25" s="37"/>
      <c r="B25" s="38" t="s">
        <v>18</v>
      </c>
      <c r="C25" s="44"/>
      <c r="D25" s="44"/>
      <c r="E25" s="44"/>
    </row>
    <row r="26" spans="1:6" ht="1.5" hidden="1" customHeight="1" x14ac:dyDescent="0.25">
      <c r="A26" s="37"/>
      <c r="B26" s="38" t="s">
        <v>19</v>
      </c>
      <c r="C26" s="44"/>
      <c r="D26" s="44"/>
      <c r="E26" s="44"/>
    </row>
    <row r="27" spans="1:6" ht="16.5" hidden="1" customHeight="1" x14ac:dyDescent="0.25">
      <c r="A27" s="37"/>
      <c r="B27" s="38" t="s">
        <v>20</v>
      </c>
      <c r="C27" s="44"/>
      <c r="D27" s="44"/>
      <c r="E27" s="44"/>
    </row>
    <row r="28" spans="1:6" ht="15.75" hidden="1" customHeight="1" x14ac:dyDescent="0.25">
      <c r="A28" s="37"/>
      <c r="B28" s="38" t="s">
        <v>21</v>
      </c>
      <c r="C28" s="44"/>
      <c r="D28" s="44"/>
      <c r="E28" s="44"/>
    </row>
    <row r="29" spans="1:6" ht="15" customHeight="1" x14ac:dyDescent="0.25">
      <c r="A29" s="91"/>
      <c r="B29" s="41" t="s">
        <v>22</v>
      </c>
      <c r="C29" s="35">
        <f>C30+C34</f>
        <v>15587946</v>
      </c>
      <c r="D29" s="35">
        <f>D30+D34</f>
        <v>15655591</v>
      </c>
      <c r="E29" s="35">
        <f>E30+E34</f>
        <v>67645</v>
      </c>
      <c r="F29" s="82">
        <f>E29+E45</f>
        <v>104696</v>
      </c>
    </row>
    <row r="30" spans="1:6" ht="16.5" customHeight="1" x14ac:dyDescent="0.25">
      <c r="A30" s="33">
        <v>4</v>
      </c>
      <c r="B30" s="41" t="s">
        <v>23</v>
      </c>
      <c r="C30" s="47">
        <f>C31+C32</f>
        <v>1492691</v>
      </c>
      <c r="D30" s="47">
        <f>D31+D32</f>
        <v>1516466</v>
      </c>
      <c r="E30" s="47">
        <f>E31+E32</f>
        <v>23775</v>
      </c>
    </row>
    <row r="31" spans="1:6" ht="16.5" customHeight="1" x14ac:dyDescent="0.25">
      <c r="A31" s="37">
        <v>41</v>
      </c>
      <c r="B31" s="53" t="s">
        <v>24</v>
      </c>
      <c r="C31" s="39">
        <v>1222166</v>
      </c>
      <c r="D31" s="39">
        <v>1243941</v>
      </c>
      <c r="E31" s="39">
        <f>D31-C31</f>
        <v>21775</v>
      </c>
    </row>
    <row r="32" spans="1:6" ht="16.5" customHeight="1" x14ac:dyDescent="0.25">
      <c r="A32" s="37">
        <v>45</v>
      </c>
      <c r="B32" s="38" t="s">
        <v>25</v>
      </c>
      <c r="C32" s="39">
        <v>270525</v>
      </c>
      <c r="D32" s="39">
        <v>272525</v>
      </c>
      <c r="E32" s="39">
        <f>D32-C32</f>
        <v>2000</v>
      </c>
    </row>
    <row r="33" spans="1:5" ht="16.5" hidden="1" customHeight="1" x14ac:dyDescent="0.25">
      <c r="A33" s="37"/>
      <c r="B33" s="53" t="s">
        <v>11</v>
      </c>
      <c r="C33" s="39"/>
      <c r="D33" s="39"/>
      <c r="E33" s="39"/>
    </row>
    <row r="34" spans="1:5" ht="16.5" customHeight="1" x14ac:dyDescent="0.25">
      <c r="A34" s="92"/>
      <c r="B34" s="41" t="s">
        <v>26</v>
      </c>
      <c r="C34" s="47">
        <f t="shared" ref="C34:D34" si="3">C35+C36+C37</f>
        <v>14095255</v>
      </c>
      <c r="D34" s="47">
        <f t="shared" si="3"/>
        <v>14139125</v>
      </c>
      <c r="E34" s="47">
        <f t="shared" ref="E34" si="4">E35+E36+E37</f>
        <v>43870</v>
      </c>
    </row>
    <row r="35" spans="1:5" ht="16.149999999999999" customHeight="1" x14ac:dyDescent="0.25">
      <c r="A35" s="37">
        <v>50</v>
      </c>
      <c r="B35" s="38" t="s">
        <v>27</v>
      </c>
      <c r="C35" s="39">
        <v>9527283</v>
      </c>
      <c r="D35" s="39">
        <v>9504692</v>
      </c>
      <c r="E35" s="39">
        <f>D35-C35</f>
        <v>-22591</v>
      </c>
    </row>
    <row r="36" spans="1:5" ht="16.5" customHeight="1" x14ac:dyDescent="0.25">
      <c r="A36" s="37">
        <v>55</v>
      </c>
      <c r="B36" s="38" t="s">
        <v>28</v>
      </c>
      <c r="C36" s="39">
        <v>4487972</v>
      </c>
      <c r="D36" s="39">
        <v>4554433</v>
      </c>
      <c r="E36" s="39">
        <f t="shared" ref="E36:E37" si="5">D36-C36</f>
        <v>66461</v>
      </c>
    </row>
    <row r="37" spans="1:5" ht="16.5" customHeight="1" x14ac:dyDescent="0.25">
      <c r="A37" s="37">
        <v>60</v>
      </c>
      <c r="B37" s="38" t="s">
        <v>29</v>
      </c>
      <c r="C37" s="39">
        <v>80000</v>
      </c>
      <c r="D37" s="39">
        <v>80000</v>
      </c>
      <c r="E37" s="39">
        <f t="shared" si="5"/>
        <v>0</v>
      </c>
    </row>
    <row r="38" spans="1:5" ht="16.5" customHeight="1" x14ac:dyDescent="0.25">
      <c r="A38" s="54"/>
      <c r="B38" s="55" t="s">
        <v>30</v>
      </c>
      <c r="C38" s="35">
        <f>C6-C29</f>
        <v>852201</v>
      </c>
      <c r="D38" s="35">
        <f>D6-D29</f>
        <v>845986</v>
      </c>
      <c r="E38" s="35">
        <f>E6-E29</f>
        <v>-6215</v>
      </c>
    </row>
    <row r="39" spans="1:5" ht="16.5" customHeight="1" x14ac:dyDescent="0.25">
      <c r="A39" s="33"/>
      <c r="B39" s="34" t="s">
        <v>31</v>
      </c>
      <c r="C39" s="35">
        <f>C40-C41+C45-C46-C54-C42+C44+C53</f>
        <v>-3340709</v>
      </c>
      <c r="D39" s="35">
        <f>D40-D41+D45-D46-D54-D42+D44+D53</f>
        <v>-3340709</v>
      </c>
      <c r="E39" s="35">
        <f>E40-E41+E45-E46-E54-E42+E44+E53</f>
        <v>0</v>
      </c>
    </row>
    <row r="40" spans="1:5" ht="16.5" customHeight="1" x14ac:dyDescent="0.25">
      <c r="A40" s="37">
        <v>38</v>
      </c>
      <c r="B40" s="38" t="s">
        <v>32</v>
      </c>
      <c r="C40" s="39">
        <v>277500</v>
      </c>
      <c r="D40" s="39">
        <v>277500</v>
      </c>
      <c r="E40" s="39">
        <f>D40-C40</f>
        <v>0</v>
      </c>
    </row>
    <row r="41" spans="1:5" ht="16.5" customHeight="1" x14ac:dyDescent="0.25">
      <c r="A41" s="37">
        <v>15</v>
      </c>
      <c r="B41" s="38" t="s">
        <v>33</v>
      </c>
      <c r="C41" s="39">
        <v>4350466</v>
      </c>
      <c r="D41" s="39">
        <v>4387517</v>
      </c>
      <c r="E41" s="39">
        <f t="shared" ref="E41:E54" si="6">D41-C41</f>
        <v>37051</v>
      </c>
    </row>
    <row r="42" spans="1:5" ht="0.75" customHeight="1" x14ac:dyDescent="0.25">
      <c r="A42" s="37">
        <v>15</v>
      </c>
      <c r="B42" s="37" t="s">
        <v>39</v>
      </c>
      <c r="C42" s="39"/>
      <c r="D42" s="39"/>
      <c r="E42" s="39">
        <f t="shared" si="6"/>
        <v>0</v>
      </c>
    </row>
    <row r="43" spans="1:5" ht="16.5" hidden="1" customHeight="1" x14ac:dyDescent="0.25">
      <c r="A43" s="37">
        <v>153</v>
      </c>
      <c r="B43" s="38" t="s">
        <v>179</v>
      </c>
      <c r="C43" s="39"/>
      <c r="D43" s="39"/>
      <c r="E43" s="39">
        <f t="shared" si="6"/>
        <v>0</v>
      </c>
    </row>
    <row r="44" spans="1:5" ht="18" hidden="1" customHeight="1" x14ac:dyDescent="0.25">
      <c r="A44" s="37">
        <v>103</v>
      </c>
      <c r="B44" s="38" t="s">
        <v>40</v>
      </c>
      <c r="C44" s="39"/>
      <c r="D44" s="39"/>
      <c r="E44" s="39">
        <f t="shared" si="6"/>
        <v>0</v>
      </c>
    </row>
    <row r="45" spans="1:5" ht="16.899999999999999" customHeight="1" x14ac:dyDescent="0.25">
      <c r="A45" s="37">
        <v>3502</v>
      </c>
      <c r="B45" s="38" t="s">
        <v>34</v>
      </c>
      <c r="C45" s="39">
        <v>1191681</v>
      </c>
      <c r="D45" s="39">
        <v>1228732</v>
      </c>
      <c r="E45" s="39">
        <f t="shared" si="6"/>
        <v>37051</v>
      </c>
    </row>
    <row r="46" spans="1:5" ht="16.5" customHeight="1" x14ac:dyDescent="0.25">
      <c r="A46" s="37">
        <v>4502</v>
      </c>
      <c r="B46" s="38" t="s">
        <v>35</v>
      </c>
      <c r="C46" s="39">
        <v>123002</v>
      </c>
      <c r="D46" s="39">
        <v>123002</v>
      </c>
      <c r="E46" s="39">
        <f t="shared" si="6"/>
        <v>0</v>
      </c>
    </row>
    <row r="47" spans="1:5" ht="0.75" hidden="1" customHeight="1" x14ac:dyDescent="0.25">
      <c r="A47" s="37"/>
      <c r="B47" s="38" t="s">
        <v>36</v>
      </c>
      <c r="C47" s="39"/>
      <c r="D47" s="39"/>
      <c r="E47" s="39">
        <f t="shared" si="6"/>
        <v>0</v>
      </c>
    </row>
    <row r="48" spans="1:5" ht="15.75" hidden="1" customHeight="1" x14ac:dyDescent="0.25">
      <c r="A48" s="37"/>
      <c r="B48" s="38" t="s">
        <v>37</v>
      </c>
      <c r="C48" s="39"/>
      <c r="D48" s="39"/>
      <c r="E48" s="39">
        <f t="shared" si="6"/>
        <v>0</v>
      </c>
    </row>
    <row r="49" spans="1:5" ht="16.5" hidden="1" customHeight="1" x14ac:dyDescent="0.25">
      <c r="A49" s="37"/>
      <c r="B49" s="57" t="s">
        <v>38</v>
      </c>
      <c r="C49" s="39"/>
      <c r="D49" s="39"/>
      <c r="E49" s="39">
        <f t="shared" si="6"/>
        <v>0</v>
      </c>
    </row>
    <row r="50" spans="1:5" ht="16.5" hidden="1" customHeight="1" x14ac:dyDescent="0.25">
      <c r="A50" s="37"/>
      <c r="B50" s="57" t="s">
        <v>39</v>
      </c>
      <c r="C50" s="39"/>
      <c r="D50" s="39"/>
      <c r="E50" s="39">
        <f t="shared" si="6"/>
        <v>0</v>
      </c>
    </row>
    <row r="51" spans="1:5" ht="16.5" hidden="1" customHeight="1" x14ac:dyDescent="0.25">
      <c r="A51" s="37"/>
      <c r="B51" s="57" t="s">
        <v>40</v>
      </c>
      <c r="C51" s="39"/>
      <c r="D51" s="39"/>
      <c r="E51" s="39">
        <f t="shared" si="6"/>
        <v>0</v>
      </c>
    </row>
    <row r="52" spans="1:5" ht="17.25" hidden="1" customHeight="1" x14ac:dyDescent="0.25">
      <c r="A52" s="37"/>
      <c r="B52" s="38" t="s">
        <v>41</v>
      </c>
      <c r="C52" s="39"/>
      <c r="D52" s="39"/>
      <c r="E52" s="39">
        <f t="shared" si="6"/>
        <v>0</v>
      </c>
    </row>
    <row r="53" spans="1:5" ht="16.5" hidden="1" customHeight="1" x14ac:dyDescent="0.25">
      <c r="A53" s="37">
        <v>15</v>
      </c>
      <c r="B53" s="38" t="s">
        <v>36</v>
      </c>
      <c r="C53" s="39">
        <v>0</v>
      </c>
      <c r="D53" s="39">
        <v>0</v>
      </c>
      <c r="E53" s="39">
        <f t="shared" si="6"/>
        <v>0</v>
      </c>
    </row>
    <row r="54" spans="1:5" ht="16.899999999999999" customHeight="1" x14ac:dyDescent="0.25">
      <c r="A54" s="37">
        <v>65</v>
      </c>
      <c r="B54" s="38" t="s">
        <v>229</v>
      </c>
      <c r="C54" s="39">
        <v>336422</v>
      </c>
      <c r="D54" s="39">
        <v>336422</v>
      </c>
      <c r="E54" s="39">
        <f t="shared" si="6"/>
        <v>0</v>
      </c>
    </row>
    <row r="55" spans="1:5" ht="16.5" customHeight="1" x14ac:dyDescent="0.25">
      <c r="A55" s="33"/>
      <c r="B55" s="41" t="s">
        <v>42</v>
      </c>
      <c r="C55" s="35">
        <f>C38+C39</f>
        <v>-2488508</v>
      </c>
      <c r="D55" s="35">
        <f>D38+D39</f>
        <v>-2494723</v>
      </c>
      <c r="E55" s="35">
        <f>E38+E39</f>
        <v>-6215</v>
      </c>
    </row>
    <row r="56" spans="1:5" ht="16.5" customHeight="1" x14ac:dyDescent="0.25">
      <c r="A56" s="33"/>
      <c r="B56" s="34" t="s">
        <v>43</v>
      </c>
      <c r="C56" s="35">
        <f>C57+C58-C59</f>
        <v>1755565</v>
      </c>
      <c r="D56" s="35">
        <f>D57+D58-D59</f>
        <v>1755565</v>
      </c>
      <c r="E56" s="35">
        <f>E57+E58-E59</f>
        <v>0</v>
      </c>
    </row>
    <row r="57" spans="1:5" ht="15.6" customHeight="1" x14ac:dyDescent="0.25">
      <c r="A57" s="37"/>
      <c r="B57" s="58" t="s">
        <v>44</v>
      </c>
      <c r="C57" s="39">
        <v>2238000</v>
      </c>
      <c r="D57" s="39">
        <v>2238000</v>
      </c>
      <c r="E57" s="39">
        <f>D57-C57</f>
        <v>0</v>
      </c>
    </row>
    <row r="58" spans="1:5" ht="15.6" customHeight="1" x14ac:dyDescent="0.25">
      <c r="A58" s="37"/>
      <c r="B58" s="58" t="s">
        <v>231</v>
      </c>
      <c r="C58" s="39">
        <v>191850</v>
      </c>
      <c r="D58" s="39">
        <v>191850</v>
      </c>
      <c r="E58" s="39">
        <f t="shared" ref="E58:E59" si="7">D58-C58</f>
        <v>0</v>
      </c>
    </row>
    <row r="59" spans="1:5" ht="16.899999999999999" customHeight="1" x14ac:dyDescent="0.25">
      <c r="A59" s="37"/>
      <c r="B59" s="58" t="s">
        <v>45</v>
      </c>
      <c r="C59" s="39">
        <v>674285</v>
      </c>
      <c r="D59" s="39">
        <v>674285</v>
      </c>
      <c r="E59" s="39">
        <f t="shared" si="7"/>
        <v>0</v>
      </c>
    </row>
    <row r="60" spans="1:5" ht="16.5" customHeight="1" x14ac:dyDescent="0.25">
      <c r="A60" s="33"/>
      <c r="B60" s="59" t="s">
        <v>201</v>
      </c>
      <c r="C60" s="47">
        <v>-224527</v>
      </c>
      <c r="D60" s="47">
        <v>-218312</v>
      </c>
      <c r="E60" s="47">
        <f>D60-C60</f>
        <v>6215</v>
      </c>
    </row>
    <row r="61" spans="1:5" ht="33" customHeight="1" thickBot="1" x14ac:dyDescent="0.3">
      <c r="A61" s="60"/>
      <c r="B61" s="61" t="s">
        <v>217</v>
      </c>
      <c r="C61" s="97">
        <v>-957470</v>
      </c>
      <c r="D61" s="97">
        <v>-957470</v>
      </c>
      <c r="E61" s="97">
        <f>D61-C61</f>
        <v>0</v>
      </c>
    </row>
    <row r="62" spans="1:5" ht="16.5" customHeight="1" x14ac:dyDescent="0.25">
      <c r="A62" s="29"/>
      <c r="B62" s="29"/>
      <c r="C62" s="43"/>
      <c r="D62" s="43"/>
      <c r="E62" s="43"/>
    </row>
    <row r="63" spans="1:5" ht="33" customHeight="1" thickBot="1" x14ac:dyDescent="0.3">
      <c r="A63" s="29"/>
      <c r="B63" s="29"/>
      <c r="C63" s="43"/>
      <c r="D63" s="43"/>
      <c r="E63" s="43"/>
    </row>
    <row r="64" spans="1:5" ht="16.5" customHeight="1" thickBot="1" x14ac:dyDescent="0.3">
      <c r="A64" s="104" t="s">
        <v>106</v>
      </c>
      <c r="B64" s="105"/>
      <c r="C64" s="62"/>
      <c r="D64" s="62"/>
      <c r="E64" s="62"/>
    </row>
    <row r="65" spans="1:5" ht="16.5" customHeight="1" x14ac:dyDescent="0.25">
      <c r="A65" s="63" t="s">
        <v>107</v>
      </c>
      <c r="B65" s="64" t="s">
        <v>108</v>
      </c>
      <c r="C65" s="32">
        <f>SUM(C66:C72)</f>
        <v>1796330</v>
      </c>
      <c r="D65" s="32">
        <f>SUM(D66:D72)</f>
        <v>1763190</v>
      </c>
      <c r="E65" s="32">
        <f>SUM(E66:E72)</f>
        <v>-33140</v>
      </c>
    </row>
    <row r="66" spans="1:5" ht="16.5" customHeight="1" x14ac:dyDescent="0.25">
      <c r="A66" s="65" t="s">
        <v>48</v>
      </c>
      <c r="B66" s="43" t="s">
        <v>162</v>
      </c>
      <c r="C66" s="39">
        <v>121819</v>
      </c>
      <c r="D66" s="39">
        <v>108088</v>
      </c>
      <c r="E66" s="39">
        <f>D66-C66</f>
        <v>-13731</v>
      </c>
    </row>
    <row r="67" spans="1:5" ht="16.899999999999999" customHeight="1" x14ac:dyDescent="0.25">
      <c r="A67" s="66" t="s">
        <v>49</v>
      </c>
      <c r="B67" s="43" t="s">
        <v>163</v>
      </c>
      <c r="C67" s="39">
        <v>1080021</v>
      </c>
      <c r="D67" s="39">
        <v>1060612</v>
      </c>
      <c r="E67" s="39">
        <f t="shared" ref="E67:E72" si="8">D67-C67</f>
        <v>-19409</v>
      </c>
    </row>
    <row r="68" spans="1:5" ht="16.5" customHeight="1" x14ac:dyDescent="0.25">
      <c r="A68" s="66" t="s">
        <v>51</v>
      </c>
      <c r="B68" s="43" t="s">
        <v>50</v>
      </c>
      <c r="C68" s="39">
        <v>80000</v>
      </c>
      <c r="D68" s="39">
        <v>80000</v>
      </c>
      <c r="E68" s="39">
        <f t="shared" si="8"/>
        <v>0</v>
      </c>
    </row>
    <row r="69" spans="1:5" ht="16.5" customHeight="1" x14ac:dyDescent="0.25">
      <c r="A69" s="66" t="s">
        <v>53</v>
      </c>
      <c r="B69" s="43" t="s">
        <v>52</v>
      </c>
      <c r="C69" s="39">
        <v>50294</v>
      </c>
      <c r="D69" s="39">
        <v>50294</v>
      </c>
      <c r="E69" s="39">
        <f t="shared" si="8"/>
        <v>0</v>
      </c>
    </row>
    <row r="70" spans="1:5" ht="16.5" customHeight="1" x14ac:dyDescent="0.25">
      <c r="A70" s="70" t="s">
        <v>196</v>
      </c>
      <c r="B70" s="43" t="s">
        <v>197</v>
      </c>
      <c r="C70" s="39">
        <v>0</v>
      </c>
      <c r="D70" s="39">
        <v>0</v>
      </c>
      <c r="E70" s="39">
        <f t="shared" si="8"/>
        <v>0</v>
      </c>
    </row>
    <row r="71" spans="1:5" ht="16.5" customHeight="1" x14ac:dyDescent="0.25">
      <c r="A71" s="66" t="s">
        <v>55</v>
      </c>
      <c r="B71" s="43" t="s">
        <v>56</v>
      </c>
      <c r="C71" s="39">
        <v>127774</v>
      </c>
      <c r="D71" s="39">
        <v>127774</v>
      </c>
      <c r="E71" s="39">
        <f t="shared" si="8"/>
        <v>0</v>
      </c>
    </row>
    <row r="72" spans="1:5" ht="16.5" customHeight="1" x14ac:dyDescent="0.25">
      <c r="A72" s="66" t="s">
        <v>54</v>
      </c>
      <c r="B72" s="43" t="s">
        <v>161</v>
      </c>
      <c r="C72" s="39">
        <v>336422</v>
      </c>
      <c r="D72" s="39">
        <v>336422</v>
      </c>
      <c r="E72" s="39">
        <f t="shared" si="8"/>
        <v>0</v>
      </c>
    </row>
    <row r="73" spans="1:5" ht="16.5" customHeight="1" x14ac:dyDescent="0.25">
      <c r="A73" s="67" t="s">
        <v>222</v>
      </c>
      <c r="B73" s="93" t="s">
        <v>223</v>
      </c>
      <c r="C73" s="35">
        <f>C74</f>
        <v>2447</v>
      </c>
      <c r="D73" s="35">
        <f>D74</f>
        <v>2447</v>
      </c>
      <c r="E73" s="35">
        <f>E74</f>
        <v>0</v>
      </c>
    </row>
    <row r="74" spans="1:5" ht="16.5" customHeight="1" x14ac:dyDescent="0.25">
      <c r="A74" s="70" t="s">
        <v>224</v>
      </c>
      <c r="B74" s="43" t="s">
        <v>225</v>
      </c>
      <c r="C74" s="39">
        <v>2447</v>
      </c>
      <c r="D74" s="39">
        <v>2447</v>
      </c>
      <c r="E74" s="39">
        <f>D74-C74</f>
        <v>0</v>
      </c>
    </row>
    <row r="75" spans="1:5" ht="16.5" customHeight="1" x14ac:dyDescent="0.25">
      <c r="A75" s="67" t="s">
        <v>137</v>
      </c>
      <c r="B75" s="68" t="s">
        <v>138</v>
      </c>
      <c r="C75" s="69">
        <f t="shared" ref="C75:D75" si="9">C76+C77</f>
        <v>3000</v>
      </c>
      <c r="D75" s="69">
        <f t="shared" si="9"/>
        <v>3000</v>
      </c>
      <c r="E75" s="69">
        <f t="shared" ref="E75:E139" si="10">D75-C75</f>
        <v>0</v>
      </c>
    </row>
    <row r="76" spans="1:5" ht="16.5" customHeight="1" x14ac:dyDescent="0.25">
      <c r="A76" s="70" t="s">
        <v>139</v>
      </c>
      <c r="B76" s="45" t="s">
        <v>192</v>
      </c>
      <c r="C76" s="39">
        <v>3000</v>
      </c>
      <c r="D76" s="39">
        <v>3000</v>
      </c>
      <c r="E76" s="39">
        <f t="shared" si="10"/>
        <v>0</v>
      </c>
    </row>
    <row r="77" spans="1:5" ht="16.5" customHeight="1" x14ac:dyDescent="0.25">
      <c r="A77" s="71" t="s">
        <v>139</v>
      </c>
      <c r="B77" s="72" t="s">
        <v>232</v>
      </c>
      <c r="C77" s="39">
        <v>0</v>
      </c>
      <c r="D77" s="39">
        <v>0</v>
      </c>
      <c r="E77" s="39">
        <f t="shared" si="10"/>
        <v>0</v>
      </c>
    </row>
    <row r="78" spans="1:5" ht="16.5" customHeight="1" x14ac:dyDescent="0.25">
      <c r="A78" s="73" t="s">
        <v>109</v>
      </c>
      <c r="B78" s="74" t="s">
        <v>110</v>
      </c>
      <c r="C78" s="35">
        <f>SUM(C79:C83)</f>
        <v>435616</v>
      </c>
      <c r="D78" s="35">
        <f>SUM(D79:D83)</f>
        <v>472667</v>
      </c>
      <c r="E78" s="35">
        <f t="shared" si="10"/>
        <v>37051</v>
      </c>
    </row>
    <row r="79" spans="1:5" ht="16.5" customHeight="1" x14ac:dyDescent="0.25">
      <c r="A79" s="66" t="s">
        <v>57</v>
      </c>
      <c r="B79" s="43" t="s">
        <v>111</v>
      </c>
      <c r="C79" s="39">
        <v>10000</v>
      </c>
      <c r="D79" s="39">
        <v>10000</v>
      </c>
      <c r="E79" s="39">
        <f t="shared" si="10"/>
        <v>0</v>
      </c>
    </row>
    <row r="80" spans="1:5" ht="16.5" customHeight="1" x14ac:dyDescent="0.25">
      <c r="A80" s="66" t="s">
        <v>58</v>
      </c>
      <c r="B80" s="43" t="s">
        <v>112</v>
      </c>
      <c r="C80" s="39">
        <v>397114</v>
      </c>
      <c r="D80" s="39">
        <v>434165</v>
      </c>
      <c r="E80" s="39">
        <f t="shared" si="10"/>
        <v>37051</v>
      </c>
    </row>
    <row r="81" spans="1:5" ht="16.5" customHeight="1" x14ac:dyDescent="0.25">
      <c r="A81" s="66" t="s">
        <v>59</v>
      </c>
      <c r="B81" s="43" t="s">
        <v>60</v>
      </c>
      <c r="C81" s="39">
        <v>9950</v>
      </c>
      <c r="D81" s="39">
        <v>9950</v>
      </c>
      <c r="E81" s="39">
        <f t="shared" si="10"/>
        <v>0</v>
      </c>
    </row>
    <row r="82" spans="1:5" ht="16.5" customHeight="1" x14ac:dyDescent="0.25">
      <c r="A82" s="70" t="s">
        <v>61</v>
      </c>
      <c r="B82" s="43" t="s">
        <v>195</v>
      </c>
      <c r="C82" s="39">
        <v>18252</v>
      </c>
      <c r="D82" s="39">
        <v>18252</v>
      </c>
      <c r="E82" s="39">
        <f t="shared" si="10"/>
        <v>0</v>
      </c>
    </row>
    <row r="83" spans="1:5" ht="16.5" customHeight="1" x14ac:dyDescent="0.25">
      <c r="A83" s="70" t="s">
        <v>62</v>
      </c>
      <c r="B83" s="43" t="s">
        <v>164</v>
      </c>
      <c r="C83" s="39">
        <v>300</v>
      </c>
      <c r="D83" s="39">
        <v>300</v>
      </c>
      <c r="E83" s="39">
        <f t="shared" si="10"/>
        <v>0</v>
      </c>
    </row>
    <row r="84" spans="1:5" ht="16.5" customHeight="1" x14ac:dyDescent="0.25">
      <c r="A84" s="73" t="s">
        <v>113</v>
      </c>
      <c r="B84" s="36" t="s">
        <v>114</v>
      </c>
      <c r="C84" s="35">
        <f>SUM(C85:C89)</f>
        <v>837860</v>
      </c>
      <c r="D84" s="35">
        <f>SUM(D85:D89)</f>
        <v>837860</v>
      </c>
      <c r="E84" s="35">
        <f>SUM(E85:E89)</f>
        <v>0</v>
      </c>
    </row>
    <row r="85" spans="1:5" ht="16.5" customHeight="1" x14ac:dyDescent="0.25">
      <c r="A85" s="65" t="s">
        <v>63</v>
      </c>
      <c r="B85" s="43" t="s">
        <v>115</v>
      </c>
      <c r="C85" s="39">
        <v>51826</v>
      </c>
      <c r="D85" s="39">
        <v>51826</v>
      </c>
      <c r="E85" s="39">
        <f t="shared" si="10"/>
        <v>0</v>
      </c>
    </row>
    <row r="86" spans="1:5" ht="16.5" customHeight="1" x14ac:dyDescent="0.25">
      <c r="A86" s="70" t="s">
        <v>64</v>
      </c>
      <c r="B86" s="94" t="s">
        <v>218</v>
      </c>
      <c r="C86" s="39">
        <v>456877</v>
      </c>
      <c r="D86" s="39">
        <v>456877</v>
      </c>
      <c r="E86" s="39">
        <f t="shared" si="10"/>
        <v>0</v>
      </c>
    </row>
    <row r="87" spans="1:5" ht="16.5" customHeight="1" x14ac:dyDescent="0.25">
      <c r="A87" s="70" t="s">
        <v>64</v>
      </c>
      <c r="B87" s="45" t="s">
        <v>144</v>
      </c>
      <c r="C87" s="39">
        <v>212666</v>
      </c>
      <c r="D87" s="39">
        <v>212666</v>
      </c>
      <c r="E87" s="39">
        <f t="shared" si="10"/>
        <v>0</v>
      </c>
    </row>
    <row r="88" spans="1:5" ht="16.5" customHeight="1" x14ac:dyDescent="0.25">
      <c r="A88" s="66" t="s">
        <v>64</v>
      </c>
      <c r="B88" s="45" t="s">
        <v>202</v>
      </c>
      <c r="C88" s="39">
        <v>115491</v>
      </c>
      <c r="D88" s="39">
        <v>115491</v>
      </c>
      <c r="E88" s="39">
        <f t="shared" si="10"/>
        <v>0</v>
      </c>
    </row>
    <row r="89" spans="1:5" ht="16.5" customHeight="1" x14ac:dyDescent="0.25">
      <c r="A89" s="71" t="s">
        <v>65</v>
      </c>
      <c r="B89" s="43" t="s">
        <v>66</v>
      </c>
      <c r="C89" s="39">
        <v>1000</v>
      </c>
      <c r="D89" s="39">
        <v>1000</v>
      </c>
      <c r="E89" s="39">
        <f t="shared" si="10"/>
        <v>0</v>
      </c>
    </row>
    <row r="90" spans="1:5" ht="16.5" customHeight="1" x14ac:dyDescent="0.25">
      <c r="A90" s="73" t="s">
        <v>116</v>
      </c>
      <c r="B90" s="36" t="s">
        <v>68</v>
      </c>
      <c r="C90" s="35">
        <f>SUM(C91:C99)</f>
        <v>386280</v>
      </c>
      <c r="D90" s="35">
        <f>SUM(D91:D99)</f>
        <v>386280</v>
      </c>
      <c r="E90" s="35">
        <f>SUM(E91:E99)</f>
        <v>0</v>
      </c>
    </row>
    <row r="91" spans="1:5" ht="16.5" customHeight="1" x14ac:dyDescent="0.25">
      <c r="A91" s="70" t="s">
        <v>67</v>
      </c>
      <c r="B91" s="45" t="s">
        <v>154</v>
      </c>
      <c r="C91" s="39">
        <v>146002</v>
      </c>
      <c r="D91" s="39">
        <v>146002</v>
      </c>
      <c r="E91" s="39">
        <f t="shared" si="10"/>
        <v>0</v>
      </c>
    </row>
    <row r="92" spans="1:5" ht="16.5" customHeight="1" x14ac:dyDescent="0.25">
      <c r="A92" s="66" t="s">
        <v>140</v>
      </c>
      <c r="B92" s="75" t="s">
        <v>147</v>
      </c>
      <c r="C92" s="39">
        <v>107000</v>
      </c>
      <c r="D92" s="39">
        <v>107000</v>
      </c>
      <c r="E92" s="39">
        <f t="shared" si="10"/>
        <v>0</v>
      </c>
    </row>
    <row r="93" spans="1:5" ht="16.5" customHeight="1" x14ac:dyDescent="0.25">
      <c r="A93" s="70" t="s">
        <v>69</v>
      </c>
      <c r="B93" s="75" t="s">
        <v>228</v>
      </c>
      <c r="C93" s="39">
        <v>29785</v>
      </c>
      <c r="D93" s="39">
        <v>29785</v>
      </c>
      <c r="E93" s="39">
        <f t="shared" si="10"/>
        <v>0</v>
      </c>
    </row>
    <row r="94" spans="1:5" ht="16.5" customHeight="1" x14ac:dyDescent="0.25">
      <c r="A94" s="66" t="s">
        <v>69</v>
      </c>
      <c r="B94" s="45" t="s">
        <v>117</v>
      </c>
      <c r="C94" s="39">
        <v>48299</v>
      </c>
      <c r="D94" s="39">
        <v>48299</v>
      </c>
      <c r="E94" s="39">
        <f t="shared" si="10"/>
        <v>0</v>
      </c>
    </row>
    <row r="95" spans="1:5" ht="16.5" customHeight="1" x14ac:dyDescent="0.25">
      <c r="A95" s="70" t="s">
        <v>69</v>
      </c>
      <c r="B95" s="45" t="s">
        <v>141</v>
      </c>
      <c r="C95" s="39">
        <v>12000</v>
      </c>
      <c r="D95" s="39">
        <v>12000</v>
      </c>
      <c r="E95" s="39">
        <f t="shared" si="10"/>
        <v>0</v>
      </c>
    </row>
    <row r="96" spans="1:5" ht="16.5" customHeight="1" x14ac:dyDescent="0.25">
      <c r="A96" s="70" t="s">
        <v>69</v>
      </c>
      <c r="B96" s="45" t="s">
        <v>148</v>
      </c>
      <c r="C96" s="39">
        <v>1500</v>
      </c>
      <c r="D96" s="39">
        <v>1500</v>
      </c>
      <c r="E96" s="39">
        <f t="shared" si="10"/>
        <v>0</v>
      </c>
    </row>
    <row r="97" spans="1:5" ht="16.5" customHeight="1" x14ac:dyDescent="0.25">
      <c r="A97" s="70" t="s">
        <v>69</v>
      </c>
      <c r="B97" s="45" t="s">
        <v>142</v>
      </c>
      <c r="C97" s="39">
        <v>7061</v>
      </c>
      <c r="D97" s="39">
        <v>7061</v>
      </c>
      <c r="E97" s="39">
        <f t="shared" si="10"/>
        <v>0</v>
      </c>
    </row>
    <row r="98" spans="1:5" ht="16.5" customHeight="1" x14ac:dyDescent="0.25">
      <c r="A98" s="70" t="s">
        <v>69</v>
      </c>
      <c r="B98" s="45" t="s">
        <v>200</v>
      </c>
      <c r="C98" s="39">
        <v>0</v>
      </c>
      <c r="D98" s="39">
        <v>0</v>
      </c>
      <c r="E98" s="39">
        <f t="shared" si="10"/>
        <v>0</v>
      </c>
    </row>
    <row r="99" spans="1:5" ht="16.5" customHeight="1" x14ac:dyDescent="0.25">
      <c r="A99" s="70" t="s">
        <v>69</v>
      </c>
      <c r="B99" s="45" t="s">
        <v>188</v>
      </c>
      <c r="C99" s="39">
        <v>34633</v>
      </c>
      <c r="D99" s="39">
        <v>34633</v>
      </c>
      <c r="E99" s="39">
        <f t="shared" si="10"/>
        <v>0</v>
      </c>
    </row>
    <row r="100" spans="1:5" ht="16.5" customHeight="1" x14ac:dyDescent="0.25">
      <c r="A100" s="73" t="s">
        <v>118</v>
      </c>
      <c r="B100" s="36" t="s">
        <v>119</v>
      </c>
      <c r="C100" s="35">
        <f>SUM(C101:C104)</f>
        <v>100219</v>
      </c>
      <c r="D100" s="35">
        <f>SUM(D101:D104)</f>
        <v>100219</v>
      </c>
      <c r="E100" s="35">
        <f>SUM(E101:E104)</f>
        <v>0</v>
      </c>
    </row>
    <row r="101" spans="1:5" ht="16.5" customHeight="1" x14ac:dyDescent="0.25">
      <c r="A101" s="66" t="s">
        <v>70</v>
      </c>
      <c r="B101" s="45" t="s">
        <v>165</v>
      </c>
      <c r="C101" s="39">
        <v>67259</v>
      </c>
      <c r="D101" s="39">
        <v>67259</v>
      </c>
      <c r="E101" s="39">
        <f t="shared" si="10"/>
        <v>0</v>
      </c>
    </row>
    <row r="102" spans="1:5" ht="16.5" customHeight="1" x14ac:dyDescent="0.25">
      <c r="A102" s="66" t="s">
        <v>70</v>
      </c>
      <c r="B102" s="45" t="s">
        <v>166</v>
      </c>
      <c r="C102" s="39">
        <v>16407</v>
      </c>
      <c r="D102" s="39">
        <v>16407</v>
      </c>
      <c r="E102" s="39">
        <f t="shared" si="10"/>
        <v>0</v>
      </c>
    </row>
    <row r="103" spans="1:5" ht="16.5" customHeight="1" x14ac:dyDescent="0.25">
      <c r="A103" s="66" t="s">
        <v>70</v>
      </c>
      <c r="B103" s="45" t="s">
        <v>149</v>
      </c>
      <c r="C103" s="39">
        <v>5095</v>
      </c>
      <c r="D103" s="39">
        <v>5095</v>
      </c>
      <c r="E103" s="39">
        <f t="shared" si="10"/>
        <v>0</v>
      </c>
    </row>
    <row r="104" spans="1:5" ht="16.5" customHeight="1" x14ac:dyDescent="0.25">
      <c r="A104" s="70" t="s">
        <v>215</v>
      </c>
      <c r="B104" s="45" t="s">
        <v>216</v>
      </c>
      <c r="C104" s="39">
        <v>11458</v>
      </c>
      <c r="D104" s="39">
        <v>11458</v>
      </c>
      <c r="E104" s="39">
        <f t="shared" si="10"/>
        <v>0</v>
      </c>
    </row>
    <row r="105" spans="1:5" ht="16.5" customHeight="1" x14ac:dyDescent="0.25">
      <c r="A105" s="73" t="s">
        <v>120</v>
      </c>
      <c r="B105" s="36" t="s">
        <v>219</v>
      </c>
      <c r="C105" s="35">
        <f>SUM(C106:C137)</f>
        <v>1775550</v>
      </c>
      <c r="D105" s="35">
        <f>SUM(D106:D137)</f>
        <v>1811981</v>
      </c>
      <c r="E105" s="35">
        <f>SUM(E106:E137)</f>
        <v>36431</v>
      </c>
    </row>
    <row r="106" spans="1:5" ht="16.5" customHeight="1" x14ac:dyDescent="0.25">
      <c r="A106" s="70" t="s">
        <v>71</v>
      </c>
      <c r="B106" s="43" t="s">
        <v>167</v>
      </c>
      <c r="C106" s="39">
        <v>69573</v>
      </c>
      <c r="D106" s="39">
        <v>69573</v>
      </c>
      <c r="E106" s="39">
        <f t="shared" si="10"/>
        <v>0</v>
      </c>
    </row>
    <row r="107" spans="1:5" ht="16.5" customHeight="1" x14ac:dyDescent="0.25">
      <c r="A107" s="70" t="s">
        <v>71</v>
      </c>
      <c r="B107" s="43" t="s">
        <v>157</v>
      </c>
      <c r="C107" s="39">
        <v>10600</v>
      </c>
      <c r="D107" s="39">
        <v>10600</v>
      </c>
      <c r="E107" s="39">
        <f t="shared" si="10"/>
        <v>0</v>
      </c>
    </row>
    <row r="108" spans="1:5" ht="16.149999999999999" customHeight="1" x14ac:dyDescent="0.25">
      <c r="A108" s="70" t="s">
        <v>71</v>
      </c>
      <c r="B108" s="45" t="s">
        <v>150</v>
      </c>
      <c r="C108" s="39">
        <v>46056</v>
      </c>
      <c r="D108" s="39">
        <v>46056</v>
      </c>
      <c r="E108" s="39">
        <f t="shared" si="10"/>
        <v>0</v>
      </c>
    </row>
    <row r="109" spans="1:5" ht="16.149999999999999" customHeight="1" x14ac:dyDescent="0.25">
      <c r="A109" s="70" t="s">
        <v>71</v>
      </c>
      <c r="B109" s="43" t="s">
        <v>128</v>
      </c>
      <c r="C109" s="39">
        <v>83620</v>
      </c>
      <c r="D109" s="39">
        <v>83620</v>
      </c>
      <c r="E109" s="39">
        <f t="shared" si="10"/>
        <v>0</v>
      </c>
    </row>
    <row r="110" spans="1:5" ht="16.5" customHeight="1" x14ac:dyDescent="0.25">
      <c r="A110" s="70" t="s">
        <v>126</v>
      </c>
      <c r="B110" s="43" t="s">
        <v>121</v>
      </c>
      <c r="C110" s="39">
        <v>239267</v>
      </c>
      <c r="D110" s="39">
        <v>239267</v>
      </c>
      <c r="E110" s="39">
        <f t="shared" si="10"/>
        <v>0</v>
      </c>
    </row>
    <row r="111" spans="1:5" ht="16.5" customHeight="1" x14ac:dyDescent="0.25">
      <c r="A111" s="70" t="s">
        <v>72</v>
      </c>
      <c r="B111" s="43" t="s">
        <v>198</v>
      </c>
      <c r="C111" s="39">
        <v>41554</v>
      </c>
      <c r="D111" s="39">
        <v>41554</v>
      </c>
      <c r="E111" s="39">
        <f t="shared" si="10"/>
        <v>0</v>
      </c>
    </row>
    <row r="112" spans="1:5" ht="16.5" customHeight="1" x14ac:dyDescent="0.25">
      <c r="A112" s="70" t="s">
        <v>73</v>
      </c>
      <c r="B112" s="43" t="s">
        <v>74</v>
      </c>
      <c r="C112" s="39">
        <v>93647</v>
      </c>
      <c r="D112" s="39">
        <v>93647</v>
      </c>
      <c r="E112" s="39">
        <f t="shared" si="10"/>
        <v>0</v>
      </c>
    </row>
    <row r="113" spans="1:5" ht="16.5" customHeight="1" x14ac:dyDescent="0.25">
      <c r="A113" s="70" t="s">
        <v>73</v>
      </c>
      <c r="B113" s="43" t="s">
        <v>75</v>
      </c>
      <c r="C113" s="39">
        <v>72451</v>
      </c>
      <c r="D113" s="39">
        <v>72451</v>
      </c>
      <c r="E113" s="39">
        <f t="shared" si="10"/>
        <v>0</v>
      </c>
    </row>
    <row r="114" spans="1:5" ht="15.6" customHeight="1" x14ac:dyDescent="0.25">
      <c r="A114" s="70" t="s">
        <v>73</v>
      </c>
      <c r="B114" s="43" t="s">
        <v>143</v>
      </c>
      <c r="C114" s="39">
        <v>99545</v>
      </c>
      <c r="D114" s="39">
        <v>99545</v>
      </c>
      <c r="E114" s="39">
        <f t="shared" si="10"/>
        <v>0</v>
      </c>
    </row>
    <row r="115" spans="1:5" ht="15.6" customHeight="1" x14ac:dyDescent="0.25">
      <c r="A115" s="66" t="s">
        <v>76</v>
      </c>
      <c r="B115" s="43" t="s">
        <v>239</v>
      </c>
      <c r="C115" s="39">
        <v>59376</v>
      </c>
      <c r="D115" s="39">
        <v>61376</v>
      </c>
      <c r="E115" s="39">
        <f t="shared" si="10"/>
        <v>2000</v>
      </c>
    </row>
    <row r="116" spans="1:5" ht="16.5" customHeight="1" x14ac:dyDescent="0.25">
      <c r="A116" s="70" t="s">
        <v>76</v>
      </c>
      <c r="B116" s="43" t="s">
        <v>230</v>
      </c>
      <c r="C116" s="39">
        <v>68036</v>
      </c>
      <c r="D116" s="39">
        <v>68036</v>
      </c>
      <c r="E116" s="39">
        <f t="shared" si="10"/>
        <v>0</v>
      </c>
    </row>
    <row r="117" spans="1:5" ht="16.5" customHeight="1" x14ac:dyDescent="0.25">
      <c r="A117" s="70" t="s">
        <v>127</v>
      </c>
      <c r="B117" s="43" t="s">
        <v>77</v>
      </c>
      <c r="C117" s="39">
        <v>37979</v>
      </c>
      <c r="D117" s="39">
        <v>42317</v>
      </c>
      <c r="E117" s="39">
        <f t="shared" si="10"/>
        <v>4338</v>
      </c>
    </row>
    <row r="118" spans="1:5" ht="16.5" customHeight="1" x14ac:dyDescent="0.25">
      <c r="A118" s="70" t="s">
        <v>127</v>
      </c>
      <c r="B118" s="43" t="s">
        <v>78</v>
      </c>
      <c r="C118" s="39">
        <v>17587</v>
      </c>
      <c r="D118" s="39">
        <v>19050</v>
      </c>
      <c r="E118" s="39">
        <f t="shared" si="10"/>
        <v>1463</v>
      </c>
    </row>
    <row r="119" spans="1:5" ht="16.5" customHeight="1" x14ac:dyDescent="0.25">
      <c r="A119" s="70" t="s">
        <v>127</v>
      </c>
      <c r="B119" s="43" t="s">
        <v>146</v>
      </c>
      <c r="C119" s="39">
        <v>53999</v>
      </c>
      <c r="D119" s="39">
        <v>62408</v>
      </c>
      <c r="E119" s="39">
        <f t="shared" si="10"/>
        <v>8409</v>
      </c>
    </row>
    <row r="120" spans="1:5" ht="16.5" customHeight="1" x14ac:dyDescent="0.25">
      <c r="A120" s="70" t="s">
        <v>127</v>
      </c>
      <c r="B120" s="43" t="s">
        <v>129</v>
      </c>
      <c r="C120" s="39">
        <v>27222</v>
      </c>
      <c r="D120" s="39">
        <v>29834</v>
      </c>
      <c r="E120" s="39">
        <f t="shared" si="10"/>
        <v>2612</v>
      </c>
    </row>
    <row r="121" spans="1:5" ht="16.5" customHeight="1" x14ac:dyDescent="0.25">
      <c r="A121" s="70" t="s">
        <v>127</v>
      </c>
      <c r="B121" s="43" t="s">
        <v>79</v>
      </c>
      <c r="C121" s="39">
        <v>23578</v>
      </c>
      <c r="D121" s="39">
        <v>26077</v>
      </c>
      <c r="E121" s="39">
        <f t="shared" si="10"/>
        <v>2499</v>
      </c>
    </row>
    <row r="122" spans="1:5" ht="16.5" customHeight="1" x14ac:dyDescent="0.25">
      <c r="A122" s="70" t="s">
        <v>127</v>
      </c>
      <c r="B122" s="43" t="s">
        <v>130</v>
      </c>
      <c r="C122" s="39">
        <v>28485</v>
      </c>
      <c r="D122" s="39">
        <v>30886</v>
      </c>
      <c r="E122" s="39">
        <f t="shared" si="10"/>
        <v>2401</v>
      </c>
    </row>
    <row r="123" spans="1:5" ht="16.5" customHeight="1" x14ac:dyDescent="0.25">
      <c r="A123" s="66" t="s">
        <v>80</v>
      </c>
      <c r="B123" s="78" t="s">
        <v>168</v>
      </c>
      <c r="C123" s="39">
        <v>71107</v>
      </c>
      <c r="D123" s="39">
        <v>73100</v>
      </c>
      <c r="E123" s="39">
        <f t="shared" si="10"/>
        <v>1993</v>
      </c>
    </row>
    <row r="124" spans="1:5" ht="16.5" customHeight="1" x14ac:dyDescent="0.25">
      <c r="A124" s="66" t="s">
        <v>80</v>
      </c>
      <c r="B124" s="43" t="s">
        <v>84</v>
      </c>
      <c r="C124" s="39">
        <v>12110</v>
      </c>
      <c r="D124" s="39">
        <v>12110</v>
      </c>
      <c r="E124" s="39">
        <f t="shared" si="10"/>
        <v>0</v>
      </c>
    </row>
    <row r="125" spans="1:5" ht="16.5" customHeight="1" x14ac:dyDescent="0.25">
      <c r="A125" s="66" t="s">
        <v>80</v>
      </c>
      <c r="B125" s="43" t="s">
        <v>85</v>
      </c>
      <c r="C125" s="39">
        <v>23781</v>
      </c>
      <c r="D125" s="39">
        <v>23781</v>
      </c>
      <c r="E125" s="39">
        <f t="shared" si="10"/>
        <v>0</v>
      </c>
    </row>
    <row r="126" spans="1:5" ht="16.5" customHeight="1" x14ac:dyDescent="0.25">
      <c r="A126" s="66" t="s">
        <v>80</v>
      </c>
      <c r="B126" s="43" t="s">
        <v>83</v>
      </c>
      <c r="C126" s="39">
        <v>123658</v>
      </c>
      <c r="D126" s="39">
        <v>126894</v>
      </c>
      <c r="E126" s="39">
        <f t="shared" si="10"/>
        <v>3236</v>
      </c>
    </row>
    <row r="127" spans="1:5" ht="16.5" customHeight="1" x14ac:dyDescent="0.25">
      <c r="A127" s="70" t="s">
        <v>80</v>
      </c>
      <c r="B127" s="43" t="s">
        <v>180</v>
      </c>
      <c r="C127" s="39">
        <v>8905</v>
      </c>
      <c r="D127" s="39">
        <v>8905</v>
      </c>
      <c r="E127" s="39">
        <f t="shared" si="10"/>
        <v>0</v>
      </c>
    </row>
    <row r="128" spans="1:5" ht="16.5" customHeight="1" x14ac:dyDescent="0.25">
      <c r="A128" s="66" t="s">
        <v>80</v>
      </c>
      <c r="B128" s="43" t="s">
        <v>82</v>
      </c>
      <c r="C128" s="39">
        <v>212316</v>
      </c>
      <c r="D128" s="39">
        <v>216785</v>
      </c>
      <c r="E128" s="39">
        <f t="shared" si="10"/>
        <v>4469</v>
      </c>
    </row>
    <row r="129" spans="1:5" ht="16.5" customHeight="1" x14ac:dyDescent="0.25">
      <c r="A129" s="66" t="s">
        <v>80</v>
      </c>
      <c r="B129" s="43" t="s">
        <v>169</v>
      </c>
      <c r="C129" s="39">
        <v>8688</v>
      </c>
      <c r="D129" s="39">
        <v>8688</v>
      </c>
      <c r="E129" s="39">
        <f t="shared" si="10"/>
        <v>0</v>
      </c>
    </row>
    <row r="130" spans="1:5" ht="16.5" customHeight="1" x14ac:dyDescent="0.25">
      <c r="A130" s="66" t="s">
        <v>80</v>
      </c>
      <c r="B130" s="43" t="s">
        <v>170</v>
      </c>
      <c r="C130" s="39">
        <v>20589</v>
      </c>
      <c r="D130" s="39">
        <v>21145</v>
      </c>
      <c r="E130" s="39">
        <f t="shared" si="10"/>
        <v>556</v>
      </c>
    </row>
    <row r="131" spans="1:5" ht="16.5" customHeight="1" x14ac:dyDescent="0.25">
      <c r="A131" s="66" t="s">
        <v>80</v>
      </c>
      <c r="B131" s="43" t="s">
        <v>81</v>
      </c>
      <c r="C131" s="39">
        <v>148467</v>
      </c>
      <c r="D131" s="39">
        <v>149645</v>
      </c>
      <c r="E131" s="39">
        <f t="shared" si="10"/>
        <v>1178</v>
      </c>
    </row>
    <row r="132" spans="1:5" ht="16.5" customHeight="1" x14ac:dyDescent="0.25">
      <c r="A132" s="66" t="s">
        <v>86</v>
      </c>
      <c r="B132" s="43" t="s">
        <v>171</v>
      </c>
      <c r="C132" s="39">
        <v>4344</v>
      </c>
      <c r="D132" s="39">
        <v>4344</v>
      </c>
      <c r="E132" s="39">
        <f t="shared" si="10"/>
        <v>0</v>
      </c>
    </row>
    <row r="133" spans="1:5" ht="16.5" customHeight="1" x14ac:dyDescent="0.25">
      <c r="A133" s="66" t="s">
        <v>86</v>
      </c>
      <c r="B133" s="43" t="s">
        <v>189</v>
      </c>
      <c r="C133" s="39">
        <v>2200</v>
      </c>
      <c r="D133" s="39">
        <v>2200</v>
      </c>
      <c r="E133" s="39">
        <f t="shared" si="10"/>
        <v>0</v>
      </c>
    </row>
    <row r="134" spans="1:5" ht="16.5" customHeight="1" x14ac:dyDescent="0.25">
      <c r="A134" s="66" t="s">
        <v>86</v>
      </c>
      <c r="B134" s="43" t="s">
        <v>185</v>
      </c>
      <c r="C134" s="39">
        <v>1000</v>
      </c>
      <c r="D134" s="39">
        <v>1000</v>
      </c>
      <c r="E134" s="39">
        <f t="shared" si="10"/>
        <v>0</v>
      </c>
    </row>
    <row r="135" spans="1:5" ht="16.5" customHeight="1" x14ac:dyDescent="0.25">
      <c r="A135" s="66" t="s">
        <v>86</v>
      </c>
      <c r="B135" s="43" t="s">
        <v>172</v>
      </c>
      <c r="C135" s="39">
        <v>24705</v>
      </c>
      <c r="D135" s="39">
        <v>25982</v>
      </c>
      <c r="E135" s="39">
        <f t="shared" si="10"/>
        <v>1277</v>
      </c>
    </row>
    <row r="136" spans="1:5" ht="16.5" customHeight="1" x14ac:dyDescent="0.25">
      <c r="A136" s="70" t="s">
        <v>183</v>
      </c>
      <c r="B136" s="43" t="s">
        <v>199</v>
      </c>
      <c r="C136" s="39">
        <v>10905</v>
      </c>
      <c r="D136" s="39">
        <v>10905</v>
      </c>
      <c r="E136" s="39">
        <f t="shared" si="10"/>
        <v>0</v>
      </c>
    </row>
    <row r="137" spans="1:5" ht="16.5" customHeight="1" x14ac:dyDescent="0.25">
      <c r="A137" s="66" t="s">
        <v>87</v>
      </c>
      <c r="B137" s="43" t="s">
        <v>173</v>
      </c>
      <c r="C137" s="39">
        <v>30200</v>
      </c>
      <c r="D137" s="39">
        <v>30200</v>
      </c>
      <c r="E137" s="39">
        <f t="shared" si="10"/>
        <v>0</v>
      </c>
    </row>
    <row r="138" spans="1:5" ht="16.5" customHeight="1" x14ac:dyDescent="0.25">
      <c r="A138" s="73" t="s">
        <v>122</v>
      </c>
      <c r="B138" s="36" t="s">
        <v>123</v>
      </c>
      <c r="C138" s="35">
        <f>SUM(C139:C158)</f>
        <v>12451905</v>
      </c>
      <c r="D138" s="35">
        <f>SUM(D139:D158)</f>
        <v>12494259</v>
      </c>
      <c r="E138" s="35">
        <f>SUM(E139:E158)</f>
        <v>42354</v>
      </c>
    </row>
    <row r="139" spans="1:5" ht="16.5" customHeight="1" x14ac:dyDescent="0.25">
      <c r="A139" s="65" t="s">
        <v>88</v>
      </c>
      <c r="B139" s="43" t="s">
        <v>174</v>
      </c>
      <c r="C139" s="39">
        <v>648267</v>
      </c>
      <c r="D139" s="39">
        <v>648267</v>
      </c>
      <c r="E139" s="39">
        <f t="shared" si="10"/>
        <v>0</v>
      </c>
    </row>
    <row r="140" spans="1:5" ht="16.5" customHeight="1" x14ac:dyDescent="0.25">
      <c r="A140" s="66" t="s">
        <v>88</v>
      </c>
      <c r="B140" s="45" t="s">
        <v>175</v>
      </c>
      <c r="C140" s="39">
        <v>1112709</v>
      </c>
      <c r="D140" s="39">
        <v>1112709</v>
      </c>
      <c r="E140" s="39">
        <f t="shared" ref="E140:E158" si="11">D140-C140</f>
        <v>0</v>
      </c>
    </row>
    <row r="141" spans="1:5" ht="16.5" customHeight="1" x14ac:dyDescent="0.25">
      <c r="A141" s="66" t="s">
        <v>88</v>
      </c>
      <c r="B141" s="45" t="s">
        <v>176</v>
      </c>
      <c r="C141" s="39">
        <v>250316</v>
      </c>
      <c r="D141" s="39">
        <v>250316</v>
      </c>
      <c r="E141" s="39">
        <f t="shared" si="11"/>
        <v>0</v>
      </c>
    </row>
    <row r="142" spans="1:5" ht="16.5" customHeight="1" x14ac:dyDescent="0.25">
      <c r="A142" s="66" t="s">
        <v>88</v>
      </c>
      <c r="B142" s="45" t="s">
        <v>177</v>
      </c>
      <c r="C142" s="39">
        <v>132879</v>
      </c>
      <c r="D142" s="39">
        <v>132879</v>
      </c>
      <c r="E142" s="39">
        <f t="shared" si="11"/>
        <v>0</v>
      </c>
    </row>
    <row r="143" spans="1:5" ht="16.5" customHeight="1" x14ac:dyDescent="0.25">
      <c r="A143" s="66" t="s">
        <v>88</v>
      </c>
      <c r="B143" s="45" t="s">
        <v>178</v>
      </c>
      <c r="C143" s="39">
        <v>159542</v>
      </c>
      <c r="D143" s="39">
        <v>159542</v>
      </c>
      <c r="E143" s="39">
        <f t="shared" si="11"/>
        <v>0</v>
      </c>
    </row>
    <row r="144" spans="1:5" ht="16.5" customHeight="1" x14ac:dyDescent="0.25">
      <c r="A144" s="66" t="s">
        <v>88</v>
      </c>
      <c r="B144" s="43" t="s">
        <v>124</v>
      </c>
      <c r="C144" s="39">
        <v>125200</v>
      </c>
      <c r="D144" s="39">
        <v>125200</v>
      </c>
      <c r="E144" s="39">
        <f t="shared" si="11"/>
        <v>0</v>
      </c>
    </row>
    <row r="145" spans="1:5" ht="16.5" customHeight="1" x14ac:dyDescent="0.25">
      <c r="A145" s="70" t="s">
        <v>89</v>
      </c>
      <c r="B145" s="45" t="s">
        <v>90</v>
      </c>
      <c r="C145" s="39">
        <v>870290</v>
      </c>
      <c r="D145" s="39">
        <v>870290</v>
      </c>
      <c r="E145" s="39">
        <f t="shared" si="11"/>
        <v>0</v>
      </c>
    </row>
    <row r="146" spans="1:5" ht="16.5" customHeight="1" x14ac:dyDescent="0.25">
      <c r="A146" s="70" t="s">
        <v>89</v>
      </c>
      <c r="B146" s="45" t="s">
        <v>151</v>
      </c>
      <c r="C146" s="39">
        <v>192360</v>
      </c>
      <c r="D146" s="39">
        <v>192360</v>
      </c>
      <c r="E146" s="39">
        <f t="shared" si="11"/>
        <v>0</v>
      </c>
    </row>
    <row r="147" spans="1:5" ht="16.5" customHeight="1" x14ac:dyDescent="0.25">
      <c r="A147" s="66" t="s">
        <v>89</v>
      </c>
      <c r="B147" s="43" t="s">
        <v>131</v>
      </c>
      <c r="C147" s="39">
        <v>5285766</v>
      </c>
      <c r="D147" s="39">
        <v>5287825</v>
      </c>
      <c r="E147" s="39">
        <f t="shared" si="11"/>
        <v>2059</v>
      </c>
    </row>
    <row r="148" spans="1:5" ht="16.5" customHeight="1" x14ac:dyDescent="0.25">
      <c r="A148" s="66" t="s">
        <v>89</v>
      </c>
      <c r="B148" s="45" t="s">
        <v>132</v>
      </c>
      <c r="C148" s="39">
        <v>2141316</v>
      </c>
      <c r="D148" s="39">
        <v>2181611</v>
      </c>
      <c r="E148" s="39">
        <f t="shared" si="11"/>
        <v>40295</v>
      </c>
    </row>
    <row r="149" spans="1:5" ht="16.5" customHeight="1" x14ac:dyDescent="0.25">
      <c r="A149" s="66" t="s">
        <v>92</v>
      </c>
      <c r="B149" s="43" t="s">
        <v>93</v>
      </c>
      <c r="C149" s="39">
        <v>219392</v>
      </c>
      <c r="D149" s="39">
        <v>219392</v>
      </c>
      <c r="E149" s="39">
        <f t="shared" si="11"/>
        <v>0</v>
      </c>
    </row>
    <row r="150" spans="1:5" ht="16.5" customHeight="1" x14ac:dyDescent="0.25">
      <c r="A150" s="66" t="s">
        <v>92</v>
      </c>
      <c r="B150" s="45" t="s">
        <v>94</v>
      </c>
      <c r="C150" s="39">
        <v>227729</v>
      </c>
      <c r="D150" s="39">
        <v>227729</v>
      </c>
      <c r="E150" s="39">
        <f t="shared" si="11"/>
        <v>0</v>
      </c>
    </row>
    <row r="151" spans="1:5" ht="16.5" customHeight="1" x14ac:dyDescent="0.25">
      <c r="A151" s="56" t="s">
        <v>92</v>
      </c>
      <c r="B151" s="45" t="s">
        <v>181</v>
      </c>
      <c r="C151" s="39">
        <v>118332</v>
      </c>
      <c r="D151" s="39">
        <v>118332</v>
      </c>
      <c r="E151" s="39">
        <f t="shared" si="11"/>
        <v>0</v>
      </c>
    </row>
    <row r="152" spans="1:5" ht="16.5" customHeight="1" x14ac:dyDescent="0.25">
      <c r="A152" s="66" t="s">
        <v>92</v>
      </c>
      <c r="B152" s="45" t="s">
        <v>155</v>
      </c>
      <c r="C152" s="39">
        <v>5400</v>
      </c>
      <c r="D152" s="39">
        <v>5400</v>
      </c>
      <c r="E152" s="39">
        <f t="shared" si="11"/>
        <v>0</v>
      </c>
    </row>
    <row r="153" spans="1:5" ht="16.5" customHeight="1" x14ac:dyDescent="0.25">
      <c r="A153" s="66" t="s">
        <v>95</v>
      </c>
      <c r="B153" s="45" t="s">
        <v>152</v>
      </c>
      <c r="C153" s="39">
        <v>220250</v>
      </c>
      <c r="D153" s="39">
        <v>220250</v>
      </c>
      <c r="E153" s="39">
        <f t="shared" si="11"/>
        <v>0</v>
      </c>
    </row>
    <row r="154" spans="1:5" ht="16.5" customHeight="1" x14ac:dyDescent="0.25">
      <c r="A154" s="66" t="s">
        <v>96</v>
      </c>
      <c r="B154" s="45" t="s">
        <v>158</v>
      </c>
      <c r="C154" s="39">
        <v>117446</v>
      </c>
      <c r="D154" s="39">
        <v>117446</v>
      </c>
      <c r="E154" s="39">
        <f t="shared" si="11"/>
        <v>0</v>
      </c>
    </row>
    <row r="155" spans="1:5" ht="16.5" customHeight="1" x14ac:dyDescent="0.25">
      <c r="A155" s="66" t="s">
        <v>96</v>
      </c>
      <c r="B155" s="45" t="s">
        <v>159</v>
      </c>
      <c r="C155" s="39">
        <v>162892</v>
      </c>
      <c r="D155" s="39">
        <v>162892</v>
      </c>
      <c r="E155" s="39">
        <f t="shared" si="11"/>
        <v>0</v>
      </c>
    </row>
    <row r="156" spans="1:5" ht="16.5" customHeight="1" x14ac:dyDescent="0.25">
      <c r="A156" s="66" t="s">
        <v>96</v>
      </c>
      <c r="B156" s="45" t="s">
        <v>160</v>
      </c>
      <c r="C156" s="39">
        <v>62792</v>
      </c>
      <c r="D156" s="39">
        <v>62792</v>
      </c>
      <c r="E156" s="39">
        <f t="shared" si="11"/>
        <v>0</v>
      </c>
    </row>
    <row r="157" spans="1:5" ht="16.5" customHeight="1" x14ac:dyDescent="0.25">
      <c r="A157" s="66" t="s">
        <v>97</v>
      </c>
      <c r="B157" s="45" t="s">
        <v>133</v>
      </c>
      <c r="C157" s="39">
        <v>116890</v>
      </c>
      <c r="D157" s="39">
        <v>116890</v>
      </c>
      <c r="E157" s="39">
        <f t="shared" si="11"/>
        <v>0</v>
      </c>
    </row>
    <row r="158" spans="1:5" ht="16.5" customHeight="1" x14ac:dyDescent="0.25">
      <c r="A158" s="70" t="s">
        <v>203</v>
      </c>
      <c r="B158" s="45" t="s">
        <v>220</v>
      </c>
      <c r="C158" s="39">
        <v>282137</v>
      </c>
      <c r="D158" s="39">
        <v>282137</v>
      </c>
      <c r="E158" s="39">
        <f t="shared" si="11"/>
        <v>0</v>
      </c>
    </row>
    <row r="159" spans="1:5" ht="16.5" customHeight="1" x14ac:dyDescent="0.25">
      <c r="A159" s="73" t="s">
        <v>46</v>
      </c>
      <c r="B159" s="36" t="s">
        <v>125</v>
      </c>
      <c r="C159" s="35">
        <f>SUM(C160:C182)</f>
        <v>2608629</v>
      </c>
      <c r="D159" s="35">
        <f>SUM(D160:D182)</f>
        <v>2630629</v>
      </c>
      <c r="E159" s="35">
        <f>SUM(E160:E182)</f>
        <v>22000</v>
      </c>
    </row>
    <row r="160" spans="1:5" ht="16.5" customHeight="1" x14ac:dyDescent="0.25">
      <c r="A160" s="70" t="s">
        <v>204</v>
      </c>
      <c r="B160" s="43" t="s">
        <v>205</v>
      </c>
      <c r="C160" s="39">
        <v>3000</v>
      </c>
      <c r="D160" s="39">
        <v>3000</v>
      </c>
      <c r="E160" s="39">
        <f t="shared" ref="E160:E182" si="12">D160-C160</f>
        <v>0</v>
      </c>
    </row>
    <row r="161" spans="1:5" ht="16.5" customHeight="1" x14ac:dyDescent="0.25">
      <c r="A161" s="70" t="s">
        <v>226</v>
      </c>
      <c r="B161" s="43" t="s">
        <v>227</v>
      </c>
      <c r="C161" s="39">
        <v>8495</v>
      </c>
      <c r="D161" s="39">
        <v>8495</v>
      </c>
      <c r="E161" s="39">
        <f t="shared" si="12"/>
        <v>0</v>
      </c>
    </row>
    <row r="162" spans="1:5" ht="16.5" customHeight="1" x14ac:dyDescent="0.25">
      <c r="A162" s="66" t="s">
        <v>99</v>
      </c>
      <c r="B162" s="43" t="s">
        <v>98</v>
      </c>
      <c r="C162" s="39">
        <v>94476</v>
      </c>
      <c r="D162" s="39">
        <v>94476</v>
      </c>
      <c r="E162" s="39">
        <f t="shared" si="12"/>
        <v>0</v>
      </c>
    </row>
    <row r="163" spans="1:5" ht="16.5" customHeight="1" x14ac:dyDescent="0.25">
      <c r="A163" s="70" t="s">
        <v>237</v>
      </c>
      <c r="B163" s="43" t="s">
        <v>238</v>
      </c>
      <c r="C163" s="39">
        <v>2409</v>
      </c>
      <c r="D163" s="39">
        <v>2409</v>
      </c>
      <c r="E163" s="39">
        <f t="shared" si="12"/>
        <v>0</v>
      </c>
    </row>
    <row r="164" spans="1:5" ht="16.5" customHeight="1" x14ac:dyDescent="0.25">
      <c r="A164" s="70" t="s">
        <v>211</v>
      </c>
      <c r="B164" s="43" t="s">
        <v>212</v>
      </c>
      <c r="C164" s="39">
        <v>90400</v>
      </c>
      <c r="D164" s="39">
        <v>90400</v>
      </c>
      <c r="E164" s="39">
        <f t="shared" si="12"/>
        <v>0</v>
      </c>
    </row>
    <row r="165" spans="1:5" ht="16.5" customHeight="1" x14ac:dyDescent="0.25">
      <c r="A165" s="70" t="s">
        <v>209</v>
      </c>
      <c r="B165" s="43" t="s">
        <v>210</v>
      </c>
      <c r="C165" s="39">
        <v>74700</v>
      </c>
      <c r="D165" s="39">
        <v>74700</v>
      </c>
      <c r="E165" s="39">
        <f t="shared" si="12"/>
        <v>0</v>
      </c>
    </row>
    <row r="166" spans="1:5" ht="16.5" customHeight="1" x14ac:dyDescent="0.25">
      <c r="A166" s="66" t="s">
        <v>100</v>
      </c>
      <c r="B166" s="43" t="s">
        <v>190</v>
      </c>
      <c r="C166" s="39">
        <v>331518</v>
      </c>
      <c r="D166" s="39">
        <v>331518</v>
      </c>
      <c r="E166" s="39">
        <f t="shared" si="12"/>
        <v>0</v>
      </c>
    </row>
    <row r="167" spans="1:5" ht="16.5" customHeight="1" x14ac:dyDescent="0.25">
      <c r="A167" s="66" t="s">
        <v>100</v>
      </c>
      <c r="B167" s="43" t="s">
        <v>191</v>
      </c>
      <c r="C167" s="39">
        <v>433706</v>
      </c>
      <c r="D167" s="39">
        <v>433706</v>
      </c>
      <c r="E167" s="39">
        <f t="shared" si="12"/>
        <v>0</v>
      </c>
    </row>
    <row r="168" spans="1:5" ht="16.5" customHeight="1" x14ac:dyDescent="0.25">
      <c r="A168" s="66" t="s">
        <v>100</v>
      </c>
      <c r="B168" s="45" t="s">
        <v>156</v>
      </c>
      <c r="C168" s="39">
        <v>786000</v>
      </c>
      <c r="D168" s="39">
        <v>786000</v>
      </c>
      <c r="E168" s="39">
        <f t="shared" si="12"/>
        <v>0</v>
      </c>
    </row>
    <row r="169" spans="1:5" ht="16.5" customHeight="1" x14ac:dyDescent="0.25">
      <c r="A169" s="70" t="s">
        <v>134</v>
      </c>
      <c r="B169" s="45" t="s">
        <v>184</v>
      </c>
      <c r="C169" s="39">
        <v>5526</v>
      </c>
      <c r="D169" s="39">
        <v>5526</v>
      </c>
      <c r="E169" s="39">
        <f t="shared" si="12"/>
        <v>0</v>
      </c>
    </row>
    <row r="170" spans="1:5" ht="16.5" customHeight="1" x14ac:dyDescent="0.25">
      <c r="A170" s="70" t="s">
        <v>134</v>
      </c>
      <c r="B170" s="45" t="s">
        <v>91</v>
      </c>
      <c r="C170" s="39">
        <v>58274</v>
      </c>
      <c r="D170" s="39">
        <v>58274</v>
      </c>
      <c r="E170" s="39">
        <f t="shared" si="12"/>
        <v>0</v>
      </c>
    </row>
    <row r="171" spans="1:5" ht="16.5" customHeight="1" x14ac:dyDescent="0.25">
      <c r="A171" s="70" t="s">
        <v>134</v>
      </c>
      <c r="B171" s="45" t="s">
        <v>208</v>
      </c>
      <c r="C171" s="39">
        <v>5156</v>
      </c>
      <c r="D171" s="39">
        <v>5156</v>
      </c>
      <c r="E171" s="39">
        <f t="shared" si="12"/>
        <v>0</v>
      </c>
    </row>
    <row r="172" spans="1:5" ht="16.5" customHeight="1" x14ac:dyDescent="0.25">
      <c r="A172" s="70" t="s">
        <v>134</v>
      </c>
      <c r="B172" s="45" t="s">
        <v>153</v>
      </c>
      <c r="C172" s="39">
        <v>21800</v>
      </c>
      <c r="D172" s="39">
        <v>21800</v>
      </c>
      <c r="E172" s="39">
        <f t="shared" si="12"/>
        <v>0</v>
      </c>
    </row>
    <row r="173" spans="1:5" ht="16.5" customHeight="1" x14ac:dyDescent="0.25">
      <c r="A173" s="70" t="s">
        <v>193</v>
      </c>
      <c r="B173" s="43" t="s">
        <v>194</v>
      </c>
      <c r="C173" s="39">
        <v>50024</v>
      </c>
      <c r="D173" s="39">
        <v>50024</v>
      </c>
      <c r="E173" s="39">
        <f t="shared" si="12"/>
        <v>0</v>
      </c>
    </row>
    <row r="174" spans="1:5" ht="16.5" customHeight="1" x14ac:dyDescent="0.25">
      <c r="A174" s="70" t="s">
        <v>135</v>
      </c>
      <c r="B174" s="45" t="s">
        <v>182</v>
      </c>
      <c r="C174" s="39">
        <v>87100</v>
      </c>
      <c r="D174" s="39">
        <v>87100</v>
      </c>
      <c r="E174" s="39">
        <f t="shared" si="12"/>
        <v>0</v>
      </c>
    </row>
    <row r="175" spans="1:5" ht="16.5" customHeight="1" x14ac:dyDescent="0.25">
      <c r="A175" s="66" t="s">
        <v>101</v>
      </c>
      <c r="B175" s="43" t="s">
        <v>102</v>
      </c>
      <c r="C175" s="39">
        <v>145379</v>
      </c>
      <c r="D175" s="39">
        <v>167379</v>
      </c>
      <c r="E175" s="39">
        <f t="shared" si="12"/>
        <v>22000</v>
      </c>
    </row>
    <row r="176" spans="1:5" ht="16.5" customHeight="1" x14ac:dyDescent="0.25">
      <c r="A176" s="70" t="s">
        <v>206</v>
      </c>
      <c r="B176" s="43" t="s">
        <v>207</v>
      </c>
      <c r="C176" s="39">
        <v>50845</v>
      </c>
      <c r="D176" s="39">
        <v>50845</v>
      </c>
      <c r="E176" s="39">
        <f t="shared" si="12"/>
        <v>0</v>
      </c>
    </row>
    <row r="177" spans="1:5" ht="16.5" customHeight="1" x14ac:dyDescent="0.25">
      <c r="A177" s="70" t="s">
        <v>233</v>
      </c>
      <c r="B177" s="43" t="s">
        <v>234</v>
      </c>
      <c r="C177" s="39">
        <v>1000</v>
      </c>
      <c r="D177" s="39">
        <v>1000</v>
      </c>
      <c r="E177" s="39">
        <f t="shared" si="12"/>
        <v>0</v>
      </c>
    </row>
    <row r="178" spans="1:5" ht="16.5" customHeight="1" x14ac:dyDescent="0.25">
      <c r="A178" s="70" t="s">
        <v>187</v>
      </c>
      <c r="B178" s="45" t="s">
        <v>186</v>
      </c>
      <c r="C178" s="39">
        <v>2180</v>
      </c>
      <c r="D178" s="39">
        <v>2180</v>
      </c>
      <c r="E178" s="39">
        <f t="shared" si="12"/>
        <v>0</v>
      </c>
    </row>
    <row r="179" spans="1:5" ht="16.5" customHeight="1" x14ac:dyDescent="0.25">
      <c r="A179" s="70" t="s">
        <v>235</v>
      </c>
      <c r="B179" s="43" t="s">
        <v>236</v>
      </c>
      <c r="C179" s="39">
        <v>1000</v>
      </c>
      <c r="D179" s="39">
        <v>1000</v>
      </c>
      <c r="E179" s="39">
        <f t="shared" si="12"/>
        <v>0</v>
      </c>
    </row>
    <row r="180" spans="1:5" ht="16.5" customHeight="1" x14ac:dyDescent="0.25">
      <c r="A180" s="66" t="s">
        <v>104</v>
      </c>
      <c r="B180" s="43" t="s">
        <v>103</v>
      </c>
      <c r="C180" s="39">
        <v>99485</v>
      </c>
      <c r="D180" s="39">
        <v>99485</v>
      </c>
      <c r="E180" s="39">
        <f t="shared" si="12"/>
        <v>0</v>
      </c>
    </row>
    <row r="181" spans="1:5" ht="16.5" customHeight="1" x14ac:dyDescent="0.25">
      <c r="A181" s="70" t="s">
        <v>213</v>
      </c>
      <c r="B181" s="43" t="s">
        <v>214</v>
      </c>
      <c r="C181" s="39">
        <v>2000</v>
      </c>
      <c r="D181" s="39">
        <v>2000</v>
      </c>
      <c r="E181" s="39">
        <f t="shared" si="12"/>
        <v>0</v>
      </c>
    </row>
    <row r="182" spans="1:5" ht="16.5" customHeight="1" x14ac:dyDescent="0.25">
      <c r="A182" s="76" t="s">
        <v>105</v>
      </c>
      <c r="B182" s="77" t="s">
        <v>221</v>
      </c>
      <c r="C182" s="39">
        <v>254156</v>
      </c>
      <c r="D182" s="39">
        <v>254156</v>
      </c>
      <c r="E182" s="39">
        <f t="shared" si="12"/>
        <v>0</v>
      </c>
    </row>
    <row r="183" spans="1:5" ht="16.5" customHeight="1" thickBot="1" x14ac:dyDescent="0.3">
      <c r="A183" s="106" t="s">
        <v>136</v>
      </c>
      <c r="B183" s="107"/>
      <c r="C183" s="79">
        <f>C65+C73+C75+C78+C84+C90+C100+C105+C138+C159</f>
        <v>20397836</v>
      </c>
      <c r="D183" s="79">
        <f>D65+D73+D75+D78+D84+D90+D100+D105+D138+D159</f>
        <v>20502532</v>
      </c>
      <c r="E183" s="79">
        <f>E65+E73+E75+E78+E84+E90+E100+E105+E138+E159</f>
        <v>104696</v>
      </c>
    </row>
    <row r="184" spans="1:5" ht="16.5" customHeight="1" x14ac:dyDescent="0.25">
      <c r="C184" s="82"/>
    </row>
  </sheetData>
  <mergeCells count="2">
    <mergeCell ref="A64:B64"/>
    <mergeCell ref="A183:B183"/>
  </mergeCells>
  <phoneticPr fontId="22" type="noConversion"/>
  <hyperlinks>
    <hyperlink ref="B86" r:id="rId1" display="https://cloud.veera.eu/document/1014/budget/6049/sub-budgets/1244/records/91132" xr:uid="{A618D989-7648-4FB4-A62D-31E224A81799}"/>
  </hyperlinks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92F0F-0DF0-401E-9B80-36D447CB6644}">
  <dimension ref="A1:A13"/>
  <sheetViews>
    <sheetView workbookViewId="0">
      <selection activeCell="K31" sqref="K31"/>
    </sheetView>
  </sheetViews>
  <sheetFormatPr defaultRowHeight="15" x14ac:dyDescent="0.25"/>
  <cols>
    <col min="1" max="1" width="12.140625" customWidth="1"/>
  </cols>
  <sheetData>
    <row r="1" spans="1:1" x14ac:dyDescent="0.25">
      <c r="A1" s="99"/>
    </row>
    <row r="2" spans="1:1" x14ac:dyDescent="0.25">
      <c r="A2" s="99"/>
    </row>
    <row r="3" spans="1:1" x14ac:dyDescent="0.25">
      <c r="A3" s="100"/>
    </row>
    <row r="4" spans="1:1" x14ac:dyDescent="0.25">
      <c r="A4" s="99"/>
    </row>
    <row r="5" spans="1:1" x14ac:dyDescent="0.25">
      <c r="A5" s="100"/>
    </row>
    <row r="6" spans="1:1" x14ac:dyDescent="0.25">
      <c r="A6" s="99"/>
    </row>
    <row r="7" spans="1:1" x14ac:dyDescent="0.25">
      <c r="A7" s="100"/>
    </row>
    <row r="8" spans="1:1" x14ac:dyDescent="0.25">
      <c r="A8" s="100"/>
    </row>
    <row r="9" spans="1:1" x14ac:dyDescent="0.25">
      <c r="A9" s="101"/>
    </row>
    <row r="10" spans="1:1" x14ac:dyDescent="0.25">
      <c r="A10" s="101"/>
    </row>
    <row r="11" spans="1:1" x14ac:dyDescent="0.25">
      <c r="A11" s="99"/>
    </row>
    <row r="12" spans="1:1" x14ac:dyDescent="0.25">
      <c r="A12" s="99"/>
    </row>
    <row r="13" spans="1:1" x14ac:dyDescent="0.25">
      <c r="A13" s="15"/>
    </row>
  </sheetData>
  <pageMargins left="0.7" right="0.7" top="0.75" bottom="0.75" header="0.3" footer="0.3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CA2BA-28DF-4225-B2A9-E8C6E933686C}">
  <dimension ref="B5:C176"/>
  <sheetViews>
    <sheetView workbookViewId="0">
      <selection activeCell="K29" sqref="K29"/>
    </sheetView>
  </sheetViews>
  <sheetFormatPr defaultRowHeight="15" x14ac:dyDescent="0.25"/>
  <cols>
    <col min="2" max="2" width="11" customWidth="1"/>
    <col min="3" max="3" width="11.140625" customWidth="1"/>
  </cols>
  <sheetData>
    <row r="5" ht="79.5" customHeight="1" x14ac:dyDescent="0.25"/>
    <row r="17" hidden="1" x14ac:dyDescent="0.25"/>
    <row r="18" ht="15.75" customHeight="1" x14ac:dyDescent="0.25"/>
    <row r="19" ht="0.75" customHeight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42" hidden="1" x14ac:dyDescent="0.25"/>
    <row r="43" hidden="1" x14ac:dyDescent="0.25"/>
    <row r="47" ht="0.75" customHeight="1" x14ac:dyDescent="0.25"/>
    <row r="48" hidden="1" x14ac:dyDescent="0.25"/>
    <row r="49" spans="2:3" hidden="1" x14ac:dyDescent="0.25"/>
    <row r="50" spans="2:3" hidden="1" x14ac:dyDescent="0.25"/>
    <row r="51" spans="2:3" hidden="1" x14ac:dyDescent="0.25"/>
    <row r="52" spans="2:3" hidden="1" x14ac:dyDescent="0.25"/>
    <row r="58" spans="2:3" x14ac:dyDescent="0.25">
      <c r="B58" s="15"/>
      <c r="C58" s="15"/>
    </row>
    <row r="59" spans="2:3" x14ac:dyDescent="0.25">
      <c r="B59" s="15"/>
    </row>
    <row r="85" ht="16.5" customHeight="1" x14ac:dyDescent="0.25"/>
    <row r="176" ht="16.5" customHeight="1" x14ac:dyDescent="0.25"/>
  </sheetData>
  <phoneticPr fontId="22" type="noConversion"/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D577F-319C-4E8F-B6BF-831C66966DA4}">
  <sheetPr>
    <pageSetUpPr fitToPage="1"/>
  </sheetPr>
  <dimension ref="A1:C180"/>
  <sheetViews>
    <sheetView workbookViewId="0">
      <selection activeCell="F28" sqref="F28"/>
    </sheetView>
  </sheetViews>
  <sheetFormatPr defaultColWidth="15.28515625" defaultRowHeight="15" customHeight="1" x14ac:dyDescent="0.25"/>
  <cols>
    <col min="1" max="1" width="36.42578125" style="29" customWidth="1"/>
    <col min="2" max="16384" width="15.28515625" style="29"/>
  </cols>
  <sheetData>
    <row r="1" spans="1:3" x14ac:dyDescent="0.25"/>
    <row r="2" spans="1:3" ht="16.899999999999999" customHeight="1" x14ac:dyDescent="0.25">
      <c r="A2" s="103"/>
      <c r="B2" s="103"/>
      <c r="C2" s="103"/>
    </row>
    <row r="3" spans="1:3" ht="18" customHeight="1" x14ac:dyDescent="0.25"/>
    <row r="4" spans="1:3" ht="17.45" customHeight="1" x14ac:dyDescent="0.25"/>
    <row r="5" spans="1:3" ht="14.45" customHeight="1" x14ac:dyDescent="0.25"/>
    <row r="6" spans="1:3" x14ac:dyDescent="0.25"/>
    <row r="7" spans="1:3" x14ac:dyDescent="0.25"/>
    <row r="8" spans="1:3" ht="17.25" customHeight="1" x14ac:dyDescent="0.25"/>
    <row r="9" spans="1:3" ht="17.25" customHeight="1" x14ac:dyDescent="0.25"/>
    <row r="10" spans="1:3" ht="17.25" customHeight="1" x14ac:dyDescent="0.25"/>
    <row r="11" spans="1:3" ht="17.25" customHeight="1" x14ac:dyDescent="0.25"/>
    <row r="12" spans="1:3" ht="17.25" customHeight="1" x14ac:dyDescent="0.25">
      <c r="C12" s="102"/>
    </row>
    <row r="13" spans="1:3" ht="17.25" customHeight="1" x14ac:dyDescent="0.25">
      <c r="C13" s="102"/>
    </row>
    <row r="14" spans="1:3" ht="17.25" customHeight="1" x14ac:dyDescent="0.25">
      <c r="C14" s="102"/>
    </row>
    <row r="15" spans="1:3" ht="17.25" customHeight="1" x14ac:dyDescent="0.25"/>
    <row r="16" spans="1:3" ht="17.25" customHeight="1" x14ac:dyDescent="0.25"/>
    <row r="17" ht="17.25" customHeight="1" x14ac:dyDescent="0.25"/>
    <row r="18" ht="17.25" customHeight="1" x14ac:dyDescent="0.25"/>
    <row r="19" ht="17.25" customHeight="1" x14ac:dyDescent="0.25"/>
    <row r="20" ht="17.25" customHeight="1" x14ac:dyDescent="0.25"/>
    <row r="21" ht="17.25" customHeight="1" x14ac:dyDescent="0.25"/>
    <row r="22" ht="16.899999999999999" customHeight="1" x14ac:dyDescent="0.25"/>
    <row r="23" ht="19.149999999999999" customHeight="1" x14ac:dyDescent="0.25"/>
    <row r="24" ht="17.45" customHeight="1" x14ac:dyDescent="0.25"/>
    <row r="25" ht="16.899999999999999" customHeight="1" x14ac:dyDescent="0.25"/>
    <row r="26" ht="17.25" customHeight="1" x14ac:dyDescent="0.25"/>
    <row r="27" ht="17.25" customHeight="1" x14ac:dyDescent="0.25"/>
    <row r="28" ht="17.25" customHeight="1" x14ac:dyDescent="0.25"/>
    <row r="29" ht="17.25" customHeight="1" x14ac:dyDescent="0.25"/>
    <row r="30" ht="17.25" customHeight="1" x14ac:dyDescent="0.25"/>
    <row r="31" ht="17.25" customHeight="1" x14ac:dyDescent="0.25"/>
    <row r="32" ht="17.25" customHeight="1" x14ac:dyDescent="0.25"/>
    <row r="33" spans="1:2" ht="17.25" customHeight="1" x14ac:dyDescent="0.25"/>
    <row r="34" spans="1:2" ht="18.75" customHeight="1" x14ac:dyDescent="0.25">
      <c r="A34" s="43"/>
      <c r="B34" s="43"/>
    </row>
    <row r="35" spans="1:2" x14ac:dyDescent="0.25"/>
    <row r="36" spans="1:2" x14ac:dyDescent="0.25"/>
    <row r="37" spans="1:2" ht="14.45" customHeight="1" x14ac:dyDescent="0.25"/>
    <row r="39" spans="1:2" x14ac:dyDescent="0.25"/>
    <row r="40" spans="1:2" ht="20.25" customHeight="1" x14ac:dyDescent="0.25"/>
    <row r="41" spans="1:2" x14ac:dyDescent="0.25"/>
    <row r="42" spans="1:2" ht="18.600000000000001" customHeight="1" x14ac:dyDescent="0.25"/>
    <row r="43" spans="1:2" ht="18" customHeight="1" x14ac:dyDescent="0.25"/>
    <row r="44" spans="1:2" ht="18" customHeight="1" x14ac:dyDescent="0.25"/>
    <row r="45" spans="1:2" x14ac:dyDescent="0.25"/>
    <row r="46" spans="1:2" x14ac:dyDescent="0.25"/>
    <row r="47" spans="1:2" ht="0.75" customHeight="1" x14ac:dyDescent="0.25"/>
    <row r="49" ht="15.75" customHeight="1" x14ac:dyDescent="0.25"/>
    <row r="50" ht="15.75" customHeight="1" x14ac:dyDescent="0.25"/>
    <row r="51" ht="15.75" customHeight="1" x14ac:dyDescent="0.25"/>
    <row r="54" ht="14.25" customHeight="1" x14ac:dyDescent="0.25"/>
    <row r="57" ht="15.75" customHeight="1" x14ac:dyDescent="0.25"/>
    <row r="58" ht="15.75" customHeight="1" x14ac:dyDescent="0.25"/>
    <row r="59" x14ac:dyDescent="0.25"/>
    <row r="60" x14ac:dyDescent="0.25"/>
    <row r="61" x14ac:dyDescent="0.25"/>
    <row r="62" x14ac:dyDescent="0.25"/>
    <row r="63" x14ac:dyDescent="0.25"/>
    <row r="64" ht="18" customHeight="1" x14ac:dyDescent="0.25"/>
    <row r="65" ht="16.149999999999999" customHeight="1" x14ac:dyDescent="0.25"/>
    <row r="66" x14ac:dyDescent="0.25"/>
    <row r="67" x14ac:dyDescent="0.25"/>
    <row r="68" ht="15.75" customHeight="1" x14ac:dyDescent="0.25"/>
    <row r="69" x14ac:dyDescent="0.25"/>
    <row r="70" x14ac:dyDescent="0.25"/>
    <row r="71" ht="13.9" customHeight="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ht="13.15" customHeight="1" x14ac:dyDescent="0.25"/>
    <row r="79" x14ac:dyDescent="0.25"/>
    <row r="80" x14ac:dyDescent="0.25"/>
    <row r="81" spans="1:1" x14ac:dyDescent="0.25"/>
    <row r="82" spans="1:1" x14ac:dyDescent="0.25"/>
    <row r="83" spans="1:1" x14ac:dyDescent="0.25"/>
    <row r="84" spans="1:1" x14ac:dyDescent="0.25"/>
    <row r="85" spans="1:1" x14ac:dyDescent="0.25"/>
    <row r="86" spans="1:1" x14ac:dyDescent="0.25"/>
    <row r="87" spans="1:1" x14ac:dyDescent="0.25"/>
    <row r="88" spans="1:1" x14ac:dyDescent="0.25"/>
    <row r="89" spans="1:1" x14ac:dyDescent="0.25"/>
    <row r="90" spans="1:1" ht="17.25" customHeight="1" x14ac:dyDescent="0.25"/>
    <row r="91" spans="1:1" x14ac:dyDescent="0.25"/>
    <row r="92" spans="1:1" x14ac:dyDescent="0.25">
      <c r="A92" s="43" t="e">
        <f>#REF!+#REF!+#REF!</f>
        <v>#REF!</v>
      </c>
    </row>
    <row r="93" spans="1:1" x14ac:dyDescent="0.25"/>
    <row r="94" spans="1:1" x14ac:dyDescent="0.25"/>
    <row r="95" spans="1:1" x14ac:dyDescent="0.25"/>
    <row r="96" spans="1:1" x14ac:dyDescent="0.25"/>
    <row r="97" spans="1:1" ht="16.149999999999999" customHeight="1" x14ac:dyDescent="0.25">
      <c r="A97" s="43" t="e">
        <f>#REF!+#REF!+#REF!+#REF!+#REF!+#REF!+#REF!</f>
        <v>#REF!</v>
      </c>
    </row>
    <row r="98" spans="1:1" ht="12.6" customHeight="1" x14ac:dyDescent="0.25"/>
    <row r="99" spans="1:1" x14ac:dyDescent="0.25"/>
    <row r="100" spans="1:1" x14ac:dyDescent="0.25"/>
    <row r="101" spans="1:1" x14ac:dyDescent="0.25"/>
    <row r="102" spans="1:1" x14ac:dyDescent="0.25"/>
    <row r="103" spans="1:1" x14ac:dyDescent="0.25"/>
    <row r="104" spans="1:1" x14ac:dyDescent="0.25"/>
    <row r="105" spans="1:1" x14ac:dyDescent="0.25">
      <c r="A105" s="43" t="e">
        <f>#REF!+#REF!</f>
        <v>#REF!</v>
      </c>
    </row>
    <row r="106" spans="1:1" x14ac:dyDescent="0.25"/>
    <row r="108" spans="1:1" x14ac:dyDescent="0.25"/>
    <row r="109" spans="1:1" x14ac:dyDescent="0.25"/>
    <row r="110" spans="1:1" x14ac:dyDescent="0.25"/>
    <row r="111" spans="1:1" x14ac:dyDescent="0.25"/>
    <row r="112" spans="1:1" x14ac:dyDescent="0.25"/>
    <row r="113" spans="1:1" x14ac:dyDescent="0.25"/>
    <row r="114" spans="1:1" x14ac:dyDescent="0.25">
      <c r="A114" s="43" t="e">
        <f>#REF!+#REF!+#REF!+#REF!+#REF!</f>
        <v>#REF!</v>
      </c>
    </row>
    <row r="115" spans="1:1" x14ac:dyDescent="0.25"/>
    <row r="116" spans="1:1" x14ac:dyDescent="0.25"/>
    <row r="117" spans="1:1" x14ac:dyDescent="0.25"/>
    <row r="118" spans="1:1" x14ac:dyDescent="0.25">
      <c r="A118" s="43" t="e">
        <f>#REF!+#REF!+#REF!</f>
        <v>#REF!</v>
      </c>
    </row>
    <row r="119" spans="1:1" x14ac:dyDescent="0.25">
      <c r="A119" s="43" t="e">
        <f>#REF!+#REF!</f>
        <v>#REF!</v>
      </c>
    </row>
    <row r="120" spans="1:1" x14ac:dyDescent="0.25"/>
    <row r="121" spans="1:1" x14ac:dyDescent="0.25"/>
    <row r="122" spans="1:1" x14ac:dyDescent="0.25"/>
    <row r="123" spans="1:1" x14ac:dyDescent="0.25"/>
    <row r="124" spans="1:1" x14ac:dyDescent="0.25"/>
    <row r="125" spans="1:1" x14ac:dyDescent="0.25"/>
    <row r="126" spans="1:1" x14ac:dyDescent="0.25"/>
    <row r="127" spans="1:1" x14ac:dyDescent="0.25"/>
    <row r="128" spans="1:1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7" x14ac:dyDescent="0.25"/>
    <row r="178" x14ac:dyDescent="0.25"/>
    <row r="179" x14ac:dyDescent="0.25"/>
    <row r="180" x14ac:dyDescent="0.25"/>
  </sheetData>
  <phoneticPr fontId="22" type="noConversion"/>
  <pageMargins left="0.7" right="0.7" top="0.75" bottom="0.75" header="0.3" footer="0.3"/>
  <pageSetup paperSize="9" scale="70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81"/>
  <sheetViews>
    <sheetView zoomScale="97" zoomScaleNormal="97" workbookViewId="0">
      <selection activeCell="C14" sqref="C14"/>
    </sheetView>
  </sheetViews>
  <sheetFormatPr defaultColWidth="9.140625" defaultRowHeight="14.25" customHeight="1" x14ac:dyDescent="0.25"/>
  <cols>
    <col min="1" max="1" width="64.7109375" customWidth="1"/>
    <col min="2" max="2" width="15.85546875" bestFit="1" customWidth="1"/>
  </cols>
  <sheetData>
    <row r="1" spans="1:3" ht="14.25" customHeight="1" x14ac:dyDescent="0.25">
      <c r="A1" s="12"/>
      <c r="B1" s="14"/>
      <c r="C1" s="1"/>
    </row>
    <row r="2" spans="1:3" ht="14.25" customHeight="1" x14ac:dyDescent="0.25">
      <c r="A2" s="9"/>
      <c r="B2" s="86"/>
      <c r="C2" s="1"/>
    </row>
    <row r="3" spans="1:3" ht="14.25" customHeight="1" x14ac:dyDescent="0.25">
      <c r="A3" s="84"/>
      <c r="C3" s="82"/>
    </row>
    <row r="4" spans="1:3" ht="14.25" customHeight="1" x14ac:dyDescent="0.25">
      <c r="A4" s="84"/>
    </row>
    <row r="5" spans="1:3" ht="14.25" customHeight="1" x14ac:dyDescent="0.25">
      <c r="A5" s="84"/>
    </row>
    <row r="6" spans="1:3" ht="14.25" customHeight="1" x14ac:dyDescent="0.25">
      <c r="A6" s="9"/>
      <c r="B6" s="86"/>
    </row>
    <row r="7" spans="1:3" ht="14.25" customHeight="1" x14ac:dyDescent="0.25">
      <c r="A7" s="84"/>
      <c r="B7" s="86"/>
      <c r="C7" s="1"/>
    </row>
    <row r="8" spans="1:3" ht="14.25" customHeight="1" x14ac:dyDescent="0.25">
      <c r="A8" s="84"/>
      <c r="B8" s="83"/>
    </row>
    <row r="9" spans="1:3" ht="14.25" customHeight="1" x14ac:dyDescent="0.25">
      <c r="A9" s="87"/>
      <c r="B9" s="85"/>
    </row>
    <row r="10" spans="1:3" ht="14.25" customHeight="1" x14ac:dyDescent="0.25">
      <c r="A10" s="5"/>
      <c r="B10" s="6"/>
    </row>
    <row r="12" spans="1:3" ht="14.25" customHeight="1" x14ac:dyDescent="0.25">
      <c r="A12" s="87"/>
      <c r="B12" s="14"/>
    </row>
    <row r="13" spans="1:3" ht="14.25" customHeight="1" x14ac:dyDescent="0.25">
      <c r="A13" s="7"/>
      <c r="B13" s="8"/>
    </row>
    <row r="14" spans="1:3" ht="14.25" customHeight="1" x14ac:dyDescent="0.25">
      <c r="A14" s="5"/>
      <c r="B14" s="6"/>
    </row>
    <row r="15" spans="1:3" ht="14.25" customHeight="1" x14ac:dyDescent="0.25">
      <c r="A15" s="7"/>
      <c r="B15" s="8"/>
    </row>
    <row r="16" spans="1:3" ht="14.25" customHeight="1" x14ac:dyDescent="0.25">
      <c r="A16" s="5"/>
      <c r="B16" s="6"/>
    </row>
    <row r="17" spans="1:2" ht="14.25" customHeight="1" x14ac:dyDescent="0.25">
      <c r="A17" s="7"/>
      <c r="B17" s="8"/>
    </row>
    <row r="18" spans="1:2" ht="14.25" customHeight="1" x14ac:dyDescent="0.25">
      <c r="A18" s="5"/>
      <c r="B18" s="6"/>
    </row>
    <row r="19" spans="1:2" ht="14.25" customHeight="1" x14ac:dyDescent="0.25">
      <c r="A19" s="7"/>
      <c r="B19" s="8"/>
    </row>
    <row r="20" spans="1:2" ht="14.25" customHeight="1" x14ac:dyDescent="0.25">
      <c r="A20" s="5"/>
      <c r="B20" s="6"/>
    </row>
    <row r="21" spans="1:2" ht="14.25" customHeight="1" x14ac:dyDescent="0.25">
      <c r="A21" s="7"/>
      <c r="B21" s="8"/>
    </row>
    <row r="22" spans="1:2" ht="14.25" customHeight="1" x14ac:dyDescent="0.25">
      <c r="A22" s="5"/>
      <c r="B22" s="6"/>
    </row>
    <row r="23" spans="1:2" ht="14.25" customHeight="1" x14ac:dyDescent="0.25">
      <c r="A23" s="7"/>
      <c r="B23" s="8"/>
    </row>
    <row r="24" spans="1:2" ht="14.25" customHeight="1" x14ac:dyDescent="0.25">
      <c r="A24" s="5"/>
      <c r="B24" s="6"/>
    </row>
    <row r="25" spans="1:2" ht="14.25" customHeight="1" x14ac:dyDescent="0.25">
      <c r="A25" s="7"/>
      <c r="B25" s="8"/>
    </row>
    <row r="26" spans="1:2" ht="14.25" customHeight="1" x14ac:dyDescent="0.25">
      <c r="A26" s="5"/>
      <c r="B26" s="6"/>
    </row>
    <row r="27" spans="1:2" ht="14.25" customHeight="1" x14ac:dyDescent="0.25">
      <c r="A27" s="7"/>
      <c r="B27" s="8"/>
    </row>
    <row r="28" spans="1:2" ht="14.25" customHeight="1" x14ac:dyDescent="0.25">
      <c r="A28" s="5"/>
      <c r="B28" s="6"/>
    </row>
    <row r="29" spans="1:2" ht="14.25" customHeight="1" x14ac:dyDescent="0.25">
      <c r="A29" s="7"/>
      <c r="B29" s="8"/>
    </row>
    <row r="30" spans="1:2" ht="14.25" customHeight="1" x14ac:dyDescent="0.25">
      <c r="A30" s="5"/>
      <c r="B30" s="6"/>
    </row>
    <row r="31" spans="1:2" ht="14.25" customHeight="1" x14ac:dyDescent="0.25">
      <c r="A31" s="7"/>
      <c r="B31" s="8"/>
    </row>
    <row r="32" spans="1:2" ht="14.25" customHeight="1" x14ac:dyDescent="0.25">
      <c r="A32" s="5"/>
      <c r="B32" s="6"/>
    </row>
    <row r="33" spans="1:2" ht="14.25" customHeight="1" x14ac:dyDescent="0.25">
      <c r="A33" s="7"/>
      <c r="B33" s="8"/>
    </row>
    <row r="34" spans="1:2" ht="14.25" customHeight="1" x14ac:dyDescent="0.25">
      <c r="A34" s="5"/>
      <c r="B34" s="6"/>
    </row>
    <row r="35" spans="1:2" ht="14.25" customHeight="1" x14ac:dyDescent="0.25">
      <c r="A35" s="7"/>
      <c r="B35" s="8"/>
    </row>
    <row r="36" spans="1:2" ht="14.25" customHeight="1" x14ac:dyDescent="0.25">
      <c r="A36" s="5"/>
      <c r="B36" s="6"/>
    </row>
    <row r="37" spans="1:2" ht="14.25" customHeight="1" x14ac:dyDescent="0.25">
      <c r="A37" s="7"/>
      <c r="B37" s="8"/>
    </row>
    <row r="38" spans="1:2" ht="14.25" customHeight="1" x14ac:dyDescent="0.25">
      <c r="A38" s="5"/>
      <c r="B38" s="6"/>
    </row>
    <row r="39" spans="1:2" ht="14.25" customHeight="1" x14ac:dyDescent="0.25">
      <c r="A39" s="7"/>
      <c r="B39" s="8"/>
    </row>
    <row r="40" spans="1:2" ht="14.25" customHeight="1" x14ac:dyDescent="0.25">
      <c r="A40" s="5"/>
      <c r="B40" s="6"/>
    </row>
    <row r="41" spans="1:2" ht="14.25" customHeight="1" x14ac:dyDescent="0.25">
      <c r="A41" s="7"/>
      <c r="B41" s="8"/>
    </row>
    <row r="42" spans="1:2" ht="14.25" customHeight="1" x14ac:dyDescent="0.25">
      <c r="A42" s="5"/>
      <c r="B42" s="6"/>
    </row>
    <row r="43" spans="1:2" ht="14.25" customHeight="1" x14ac:dyDescent="0.25">
      <c r="A43" s="7"/>
      <c r="B43" s="8"/>
    </row>
    <row r="44" spans="1:2" ht="14.25" customHeight="1" x14ac:dyDescent="0.25">
      <c r="A44" s="5"/>
      <c r="B44" s="6"/>
    </row>
    <row r="45" spans="1:2" ht="14.25" customHeight="1" x14ac:dyDescent="0.25">
      <c r="A45" s="7"/>
      <c r="B45" s="8"/>
    </row>
    <row r="46" spans="1:2" ht="14.25" customHeight="1" x14ac:dyDescent="0.25">
      <c r="A46" s="5"/>
      <c r="B46" s="6"/>
    </row>
    <row r="47" spans="1:2" ht="14.25" customHeight="1" x14ac:dyDescent="0.25">
      <c r="A47" s="7"/>
      <c r="B47" s="8"/>
    </row>
    <row r="48" spans="1:2" ht="14.25" customHeight="1" x14ac:dyDescent="0.25">
      <c r="A48" s="5"/>
      <c r="B48" s="6"/>
    </row>
    <row r="49" spans="1:2" ht="14.25" customHeight="1" x14ac:dyDescent="0.25">
      <c r="A49" s="7"/>
      <c r="B49" s="8"/>
    </row>
    <row r="50" spans="1:2" ht="14.25" customHeight="1" x14ac:dyDescent="0.25">
      <c r="A50" s="5"/>
      <c r="B50" s="6"/>
    </row>
    <row r="51" spans="1:2" ht="14.25" customHeight="1" x14ac:dyDescent="0.25">
      <c r="A51" s="7"/>
      <c r="B51" s="8"/>
    </row>
    <row r="52" spans="1:2" ht="14.25" customHeight="1" x14ac:dyDescent="0.25">
      <c r="A52" s="5"/>
      <c r="B52" s="6"/>
    </row>
    <row r="53" spans="1:2" ht="14.25" customHeight="1" x14ac:dyDescent="0.25">
      <c r="A53" s="7"/>
      <c r="B53" s="8"/>
    </row>
    <row r="54" spans="1:2" ht="14.25" customHeight="1" x14ac:dyDescent="0.25">
      <c r="A54" s="5"/>
      <c r="B54" s="6"/>
    </row>
    <row r="55" spans="1:2" ht="14.25" customHeight="1" x14ac:dyDescent="0.25">
      <c r="A55" s="7"/>
      <c r="B55" s="8"/>
    </row>
    <row r="56" spans="1:2" ht="14.25" customHeight="1" x14ac:dyDescent="0.25">
      <c r="A56" s="5"/>
      <c r="B56" s="6"/>
    </row>
    <row r="57" spans="1:2" ht="14.25" customHeight="1" x14ac:dyDescent="0.25">
      <c r="A57" s="7"/>
      <c r="B57" s="8"/>
    </row>
    <row r="58" spans="1:2" ht="14.25" customHeight="1" x14ac:dyDescent="0.25">
      <c r="A58" s="5"/>
      <c r="B58" s="6"/>
    </row>
    <row r="59" spans="1:2" ht="14.25" customHeight="1" x14ac:dyDescent="0.25">
      <c r="A59" s="7"/>
      <c r="B59" s="8"/>
    </row>
    <row r="60" spans="1:2" ht="14.25" customHeight="1" x14ac:dyDescent="0.25">
      <c r="A60" s="5"/>
      <c r="B60" s="6"/>
    </row>
    <row r="61" spans="1:2" ht="14.25" customHeight="1" x14ac:dyDescent="0.25">
      <c r="A61" s="7"/>
      <c r="B61" s="8"/>
    </row>
    <row r="62" spans="1:2" ht="14.25" customHeight="1" x14ac:dyDescent="0.25">
      <c r="A62" s="5"/>
      <c r="B62" s="6"/>
    </row>
    <row r="63" spans="1:2" ht="14.25" customHeight="1" x14ac:dyDescent="0.25">
      <c r="A63" s="7"/>
      <c r="B63" s="8"/>
    </row>
    <row r="64" spans="1:2" ht="14.25" customHeight="1" x14ac:dyDescent="0.25">
      <c r="A64" s="5"/>
      <c r="B64" s="6"/>
    </row>
    <row r="65" spans="1:2" ht="14.25" customHeight="1" x14ac:dyDescent="0.25">
      <c r="A65" s="7"/>
      <c r="B65" s="8"/>
    </row>
    <row r="66" spans="1:2" ht="14.25" customHeight="1" x14ac:dyDescent="0.25">
      <c r="A66" s="5"/>
      <c r="B66" s="6"/>
    </row>
    <row r="67" spans="1:2" ht="14.25" customHeight="1" x14ac:dyDescent="0.25">
      <c r="A67" s="7"/>
      <c r="B67" s="8"/>
    </row>
    <row r="68" spans="1:2" ht="14.25" customHeight="1" x14ac:dyDescent="0.25">
      <c r="A68" s="5"/>
      <c r="B68" s="6"/>
    </row>
    <row r="69" spans="1:2" ht="14.25" customHeight="1" x14ac:dyDescent="0.25">
      <c r="A69" s="7"/>
      <c r="B69" s="8"/>
    </row>
    <row r="70" spans="1:2" ht="14.25" customHeight="1" x14ac:dyDescent="0.25">
      <c r="A70" s="5"/>
      <c r="B70" s="6"/>
    </row>
    <row r="71" spans="1:2" ht="14.25" customHeight="1" x14ac:dyDescent="0.25">
      <c r="A71" s="7"/>
      <c r="B71" s="8"/>
    </row>
    <row r="72" spans="1:2" ht="14.25" customHeight="1" x14ac:dyDescent="0.25">
      <c r="A72" s="5"/>
      <c r="B72" s="6"/>
    </row>
    <row r="73" spans="1:2" ht="14.25" customHeight="1" x14ac:dyDescent="0.25">
      <c r="A73" s="7"/>
      <c r="B73" s="8"/>
    </row>
    <row r="74" spans="1:2" ht="14.25" customHeight="1" x14ac:dyDescent="0.25">
      <c r="A74" s="5"/>
      <c r="B74" s="6"/>
    </row>
    <row r="75" spans="1:2" ht="14.25" customHeight="1" x14ac:dyDescent="0.25">
      <c r="A75" s="7"/>
      <c r="B75" s="8"/>
    </row>
    <row r="76" spans="1:2" ht="14.25" customHeight="1" x14ac:dyDescent="0.25">
      <c r="A76" s="5"/>
      <c r="B76" s="6"/>
    </row>
    <row r="77" spans="1:2" ht="14.25" customHeight="1" x14ac:dyDescent="0.25">
      <c r="A77" s="7"/>
      <c r="B77" s="8"/>
    </row>
    <row r="78" spans="1:2" ht="14.25" customHeight="1" x14ac:dyDescent="0.25">
      <c r="A78" s="5"/>
      <c r="B78" s="6"/>
    </row>
    <row r="79" spans="1:2" ht="14.25" customHeight="1" x14ac:dyDescent="0.25">
      <c r="A79" s="7"/>
      <c r="B79" s="8"/>
    </row>
    <row r="80" spans="1:2" ht="14.25" customHeight="1" x14ac:dyDescent="0.25">
      <c r="A80" s="5"/>
      <c r="B80" s="6"/>
    </row>
    <row r="81" spans="1:2" ht="14.25" customHeight="1" x14ac:dyDescent="0.25">
      <c r="A81" s="7"/>
      <c r="B81" s="8"/>
    </row>
    <row r="82" spans="1:2" ht="14.25" customHeight="1" x14ac:dyDescent="0.25">
      <c r="A82" s="5"/>
      <c r="B82" s="6"/>
    </row>
    <row r="83" spans="1:2" ht="14.25" customHeight="1" x14ac:dyDescent="0.25">
      <c r="A83" s="7"/>
      <c r="B83" s="8"/>
    </row>
    <row r="84" spans="1:2" ht="14.25" customHeight="1" x14ac:dyDescent="0.25">
      <c r="A84" s="5"/>
      <c r="B84" s="6"/>
    </row>
    <row r="85" spans="1:2" ht="14.25" customHeight="1" x14ac:dyDescent="0.25">
      <c r="A85" s="7"/>
      <c r="B85" s="8"/>
    </row>
    <row r="86" spans="1:2" ht="14.25" customHeight="1" x14ac:dyDescent="0.25">
      <c r="A86" s="5"/>
      <c r="B86" s="6"/>
    </row>
    <row r="87" spans="1:2" ht="14.25" customHeight="1" x14ac:dyDescent="0.25">
      <c r="A87" s="7"/>
      <c r="B87" s="8"/>
    </row>
    <row r="88" spans="1:2" ht="14.25" customHeight="1" x14ac:dyDescent="0.25">
      <c r="A88" s="5"/>
      <c r="B88" s="6"/>
    </row>
    <row r="89" spans="1:2" ht="14.25" customHeight="1" x14ac:dyDescent="0.25">
      <c r="A89" s="7"/>
      <c r="B89" s="8"/>
    </row>
    <row r="90" spans="1:2" ht="14.25" customHeight="1" x14ac:dyDescent="0.25">
      <c r="A90" s="5"/>
      <c r="B90" s="6"/>
    </row>
    <row r="91" spans="1:2" ht="14.25" customHeight="1" x14ac:dyDescent="0.25">
      <c r="A91" s="7"/>
      <c r="B91" s="8"/>
    </row>
    <row r="92" spans="1:2" ht="14.25" customHeight="1" x14ac:dyDescent="0.25">
      <c r="A92" s="5"/>
      <c r="B92" s="6"/>
    </row>
    <row r="93" spans="1:2" ht="14.25" customHeight="1" x14ac:dyDescent="0.25">
      <c r="A93" s="7"/>
      <c r="B93" s="8"/>
    </row>
    <row r="94" spans="1:2" ht="14.25" customHeight="1" x14ac:dyDescent="0.25">
      <c r="A94" s="5"/>
      <c r="B94" s="6"/>
    </row>
    <row r="95" spans="1:2" ht="14.25" customHeight="1" x14ac:dyDescent="0.25">
      <c r="A95" s="7"/>
      <c r="B95" s="8"/>
    </row>
    <row r="96" spans="1:2" ht="14.25" customHeight="1" x14ac:dyDescent="0.25">
      <c r="A96" s="5"/>
      <c r="B96" s="6"/>
    </row>
    <row r="97" spans="1:2" ht="14.25" customHeight="1" x14ac:dyDescent="0.25">
      <c r="A97" s="7"/>
      <c r="B97" s="8"/>
    </row>
    <row r="98" spans="1:2" ht="14.25" customHeight="1" x14ac:dyDescent="0.25">
      <c r="A98" s="5"/>
      <c r="B98" s="6"/>
    </row>
    <row r="99" spans="1:2" ht="14.25" customHeight="1" x14ac:dyDescent="0.25">
      <c r="A99" s="7"/>
      <c r="B99" s="8"/>
    </row>
    <row r="100" spans="1:2" ht="14.25" customHeight="1" x14ac:dyDescent="0.25">
      <c r="A100" s="5"/>
      <c r="B100" s="6"/>
    </row>
    <row r="101" spans="1:2" ht="14.25" customHeight="1" x14ac:dyDescent="0.25">
      <c r="A101" s="7"/>
      <c r="B101" s="8"/>
    </row>
    <row r="102" spans="1:2" ht="14.25" customHeight="1" x14ac:dyDescent="0.25">
      <c r="A102" s="5"/>
      <c r="B102" s="6"/>
    </row>
    <row r="103" spans="1:2" ht="14.25" customHeight="1" x14ac:dyDescent="0.25">
      <c r="A103" s="7"/>
      <c r="B103" s="8"/>
    </row>
    <row r="104" spans="1:2" ht="14.25" customHeight="1" x14ac:dyDescent="0.25">
      <c r="A104" s="5"/>
      <c r="B104" s="6"/>
    </row>
    <row r="105" spans="1:2" ht="14.25" customHeight="1" x14ac:dyDescent="0.25">
      <c r="A105" s="7"/>
      <c r="B105" s="8"/>
    </row>
    <row r="106" spans="1:2" ht="14.25" customHeight="1" x14ac:dyDescent="0.25">
      <c r="A106" s="5"/>
      <c r="B106" s="6"/>
    </row>
    <row r="107" spans="1:2" ht="14.25" customHeight="1" x14ac:dyDescent="0.25">
      <c r="A107" s="7"/>
      <c r="B107" s="8"/>
    </row>
    <row r="108" spans="1:2" ht="14.25" customHeight="1" x14ac:dyDescent="0.25">
      <c r="A108" s="5"/>
      <c r="B108" s="6"/>
    </row>
    <row r="109" spans="1:2" ht="14.25" customHeight="1" x14ac:dyDescent="0.25">
      <c r="A109" s="7"/>
      <c r="B109" s="8"/>
    </row>
    <row r="110" spans="1:2" ht="14.25" customHeight="1" x14ac:dyDescent="0.25">
      <c r="A110" s="5"/>
      <c r="B110" s="6"/>
    </row>
    <row r="111" spans="1:2" ht="14.25" customHeight="1" x14ac:dyDescent="0.25">
      <c r="A111" s="7"/>
      <c r="B111" s="8"/>
    </row>
    <row r="112" spans="1:2" ht="14.25" customHeight="1" x14ac:dyDescent="0.25">
      <c r="A112" s="5"/>
      <c r="B112" s="6"/>
    </row>
    <row r="113" spans="1:2" ht="14.25" customHeight="1" x14ac:dyDescent="0.25">
      <c r="A113" s="7"/>
      <c r="B113" s="8"/>
    </row>
    <row r="114" spans="1:2" ht="14.25" customHeight="1" x14ac:dyDescent="0.25">
      <c r="A114" s="5"/>
      <c r="B114" s="6"/>
    </row>
    <row r="115" spans="1:2" ht="14.25" customHeight="1" x14ac:dyDescent="0.25">
      <c r="A115" s="7"/>
      <c r="B115" s="8"/>
    </row>
    <row r="116" spans="1:2" ht="14.25" customHeight="1" x14ac:dyDescent="0.25">
      <c r="A116" s="5"/>
      <c r="B116" s="6"/>
    </row>
    <row r="117" spans="1:2" ht="14.25" customHeight="1" x14ac:dyDescent="0.25">
      <c r="A117" s="7"/>
      <c r="B117" s="8"/>
    </row>
    <row r="118" spans="1:2" ht="14.25" customHeight="1" x14ac:dyDescent="0.25">
      <c r="A118" s="5"/>
      <c r="B118" s="6"/>
    </row>
    <row r="119" spans="1:2" ht="14.25" customHeight="1" x14ac:dyDescent="0.25">
      <c r="A119" s="7"/>
      <c r="B119" s="8"/>
    </row>
    <row r="120" spans="1:2" ht="14.25" customHeight="1" x14ac:dyDescent="0.25">
      <c r="A120" s="5"/>
      <c r="B120" s="6"/>
    </row>
    <row r="121" spans="1:2" ht="14.25" customHeight="1" x14ac:dyDescent="0.25">
      <c r="A121" s="7"/>
      <c r="B121" s="8"/>
    </row>
    <row r="122" spans="1:2" ht="14.25" customHeight="1" x14ac:dyDescent="0.25">
      <c r="A122" s="5"/>
      <c r="B122" s="6"/>
    </row>
    <row r="123" spans="1:2" ht="14.25" customHeight="1" x14ac:dyDescent="0.25">
      <c r="A123" s="7"/>
      <c r="B123" s="8"/>
    </row>
    <row r="124" spans="1:2" ht="14.25" customHeight="1" x14ac:dyDescent="0.25">
      <c r="A124" s="5"/>
      <c r="B124" s="6"/>
    </row>
    <row r="125" spans="1:2" ht="14.25" customHeight="1" x14ac:dyDescent="0.25">
      <c r="A125" s="7"/>
      <c r="B125" s="8"/>
    </row>
    <row r="126" spans="1:2" ht="14.25" customHeight="1" x14ac:dyDescent="0.25">
      <c r="A126" s="5"/>
      <c r="B126" s="6"/>
    </row>
    <row r="127" spans="1:2" ht="14.25" customHeight="1" x14ac:dyDescent="0.25">
      <c r="A127" s="7"/>
      <c r="B127" s="8"/>
    </row>
    <row r="128" spans="1:2" ht="14.25" customHeight="1" x14ac:dyDescent="0.25">
      <c r="A128" s="5"/>
      <c r="B128" s="6"/>
    </row>
    <row r="129" spans="1:2" ht="14.25" customHeight="1" x14ac:dyDescent="0.25">
      <c r="A129" s="7"/>
      <c r="B129" s="8"/>
    </row>
    <row r="130" spans="1:2" ht="14.25" customHeight="1" x14ac:dyDescent="0.25">
      <c r="A130" s="5"/>
      <c r="B130" s="6"/>
    </row>
    <row r="131" spans="1:2" ht="14.25" customHeight="1" x14ac:dyDescent="0.25">
      <c r="A131" s="7"/>
      <c r="B131" s="8"/>
    </row>
    <row r="132" spans="1:2" ht="14.25" customHeight="1" x14ac:dyDescent="0.25">
      <c r="A132" s="5"/>
      <c r="B132" s="6"/>
    </row>
    <row r="133" spans="1:2" ht="14.25" customHeight="1" x14ac:dyDescent="0.25">
      <c r="A133" s="7"/>
      <c r="B133" s="8"/>
    </row>
    <row r="134" spans="1:2" ht="14.25" customHeight="1" x14ac:dyDescent="0.25">
      <c r="A134" s="5"/>
      <c r="B134" s="6"/>
    </row>
    <row r="135" spans="1:2" ht="14.25" customHeight="1" x14ac:dyDescent="0.25">
      <c r="A135" s="7"/>
      <c r="B135" s="8"/>
    </row>
    <row r="136" spans="1:2" ht="14.25" customHeight="1" x14ac:dyDescent="0.25">
      <c r="A136" s="5"/>
      <c r="B136" s="6"/>
    </row>
    <row r="137" spans="1:2" ht="14.25" customHeight="1" x14ac:dyDescent="0.25">
      <c r="A137" s="7"/>
      <c r="B137" s="8"/>
    </row>
    <row r="138" spans="1:2" ht="14.25" customHeight="1" x14ac:dyDescent="0.25">
      <c r="A138" s="5"/>
      <c r="B138" s="6"/>
    </row>
    <row r="139" spans="1:2" ht="14.25" customHeight="1" x14ac:dyDescent="0.25">
      <c r="A139" s="7"/>
      <c r="B139" s="8"/>
    </row>
    <row r="140" spans="1:2" ht="14.25" customHeight="1" x14ac:dyDescent="0.25">
      <c r="A140" s="5"/>
      <c r="B140" s="6"/>
    </row>
    <row r="141" spans="1:2" ht="14.25" customHeight="1" x14ac:dyDescent="0.25">
      <c r="A141" s="7"/>
      <c r="B141" s="8"/>
    </row>
    <row r="142" spans="1:2" ht="14.25" customHeight="1" x14ac:dyDescent="0.25">
      <c r="A142" s="5"/>
      <c r="B142" s="6"/>
    </row>
    <row r="143" spans="1:2" ht="14.25" customHeight="1" x14ac:dyDescent="0.25">
      <c r="A143" s="7"/>
      <c r="B143" s="8"/>
    </row>
    <row r="144" spans="1:2" ht="14.25" customHeight="1" x14ac:dyDescent="0.25">
      <c r="A144" s="5"/>
      <c r="B144" s="6"/>
    </row>
    <row r="145" spans="1:2" ht="14.25" customHeight="1" x14ac:dyDescent="0.25">
      <c r="A145" s="7"/>
      <c r="B145" s="8"/>
    </row>
    <row r="146" spans="1:2" ht="14.25" customHeight="1" x14ac:dyDescent="0.25">
      <c r="A146" s="5"/>
      <c r="B146" s="6"/>
    </row>
    <row r="147" spans="1:2" ht="14.25" customHeight="1" x14ac:dyDescent="0.25">
      <c r="A147" s="7"/>
      <c r="B147" s="8"/>
    </row>
    <row r="148" spans="1:2" ht="14.25" customHeight="1" x14ac:dyDescent="0.25">
      <c r="A148" s="5"/>
      <c r="B148" s="6"/>
    </row>
    <row r="149" spans="1:2" ht="14.25" customHeight="1" x14ac:dyDescent="0.25">
      <c r="A149" s="7"/>
      <c r="B149" s="8"/>
    </row>
    <row r="150" spans="1:2" ht="14.25" customHeight="1" x14ac:dyDescent="0.25">
      <c r="A150" s="5"/>
      <c r="B150" s="6"/>
    </row>
    <row r="151" spans="1:2" ht="14.25" customHeight="1" x14ac:dyDescent="0.25">
      <c r="A151" s="7"/>
      <c r="B151" s="8"/>
    </row>
    <row r="152" spans="1:2" ht="14.25" customHeight="1" x14ac:dyDescent="0.25">
      <c r="A152" s="5"/>
      <c r="B152" s="6"/>
    </row>
    <row r="153" spans="1:2" ht="14.25" customHeight="1" x14ac:dyDescent="0.25">
      <c r="A153" s="7"/>
      <c r="B153" s="8"/>
    </row>
    <row r="154" spans="1:2" ht="14.25" customHeight="1" x14ac:dyDescent="0.25">
      <c r="A154" s="5"/>
      <c r="B154" s="6"/>
    </row>
    <row r="155" spans="1:2" ht="14.25" customHeight="1" x14ac:dyDescent="0.25">
      <c r="A155" s="7"/>
      <c r="B155" s="8"/>
    </row>
    <row r="156" spans="1:2" ht="14.25" customHeight="1" x14ac:dyDescent="0.25">
      <c r="A156" s="5"/>
      <c r="B156" s="6"/>
    </row>
    <row r="157" spans="1:2" ht="14.25" customHeight="1" x14ac:dyDescent="0.25">
      <c r="A157" s="7"/>
      <c r="B157" s="8"/>
    </row>
    <row r="158" spans="1:2" ht="14.25" customHeight="1" x14ac:dyDescent="0.25">
      <c r="A158" s="5"/>
      <c r="B158" s="6"/>
    </row>
    <row r="159" spans="1:2" ht="14.25" customHeight="1" x14ac:dyDescent="0.25">
      <c r="A159" s="7"/>
      <c r="B159" s="8"/>
    </row>
    <row r="160" spans="1:2" ht="14.25" customHeight="1" x14ac:dyDescent="0.25">
      <c r="A160" s="5"/>
      <c r="B160" s="6"/>
    </row>
    <row r="161" spans="1:2" ht="14.25" customHeight="1" x14ac:dyDescent="0.25">
      <c r="A161" s="7"/>
      <c r="B161" s="8"/>
    </row>
    <row r="162" spans="1:2" ht="14.25" customHeight="1" x14ac:dyDescent="0.25">
      <c r="A162" s="5"/>
      <c r="B162" s="6"/>
    </row>
    <row r="163" spans="1:2" ht="14.25" customHeight="1" x14ac:dyDescent="0.25">
      <c r="A163" s="7"/>
      <c r="B163" s="8"/>
    </row>
    <row r="164" spans="1:2" ht="14.25" customHeight="1" x14ac:dyDescent="0.25">
      <c r="A164" s="5"/>
      <c r="B164" s="6"/>
    </row>
    <row r="165" spans="1:2" ht="14.25" customHeight="1" x14ac:dyDescent="0.25">
      <c r="A165" s="7"/>
      <c r="B165" s="8"/>
    </row>
    <row r="166" spans="1:2" ht="14.25" customHeight="1" x14ac:dyDescent="0.25">
      <c r="A166" s="5"/>
      <c r="B166" s="6"/>
    </row>
    <row r="167" spans="1:2" ht="14.25" customHeight="1" x14ac:dyDescent="0.25">
      <c r="A167" s="7"/>
      <c r="B167" s="8"/>
    </row>
    <row r="168" spans="1:2" ht="14.25" customHeight="1" x14ac:dyDescent="0.25">
      <c r="A168" s="5"/>
      <c r="B168" s="6"/>
    </row>
    <row r="169" spans="1:2" ht="14.25" customHeight="1" x14ac:dyDescent="0.25">
      <c r="A169" s="7"/>
      <c r="B169" s="8"/>
    </row>
    <row r="170" spans="1:2" ht="14.25" customHeight="1" x14ac:dyDescent="0.25">
      <c r="A170" s="5"/>
      <c r="B170" s="6"/>
    </row>
    <row r="171" spans="1:2" ht="14.25" customHeight="1" x14ac:dyDescent="0.25">
      <c r="A171" s="7"/>
      <c r="B171" s="8"/>
    </row>
    <row r="172" spans="1:2" ht="14.25" customHeight="1" x14ac:dyDescent="0.25">
      <c r="A172" s="5"/>
      <c r="B172" s="6"/>
    </row>
    <row r="173" spans="1:2" ht="14.25" customHeight="1" x14ac:dyDescent="0.25">
      <c r="A173" s="7"/>
      <c r="B173" s="8"/>
    </row>
    <row r="174" spans="1:2" ht="14.25" customHeight="1" x14ac:dyDescent="0.25">
      <c r="A174" s="5"/>
      <c r="B174" s="6"/>
    </row>
    <row r="175" spans="1:2" ht="14.25" customHeight="1" x14ac:dyDescent="0.25">
      <c r="A175" s="7"/>
      <c r="B175" s="8"/>
    </row>
    <row r="176" spans="1:2" ht="14.25" customHeight="1" x14ac:dyDescent="0.25">
      <c r="A176" s="5"/>
      <c r="B176" s="6"/>
    </row>
    <row r="177" spans="1:2" ht="14.25" customHeight="1" x14ac:dyDescent="0.25">
      <c r="A177" s="7"/>
      <c r="B177" s="8"/>
    </row>
    <row r="178" spans="1:2" ht="14.25" customHeight="1" x14ac:dyDescent="0.25">
      <c r="A178" s="5"/>
      <c r="B178" s="6"/>
    </row>
    <row r="179" spans="1:2" ht="14.25" customHeight="1" x14ac:dyDescent="0.25">
      <c r="A179" s="7"/>
      <c r="B179" s="8"/>
    </row>
    <row r="180" spans="1:2" ht="14.25" customHeight="1" x14ac:dyDescent="0.25">
      <c r="A180" s="5"/>
      <c r="B180" s="6"/>
    </row>
    <row r="181" spans="1:2" ht="14.25" customHeight="1" x14ac:dyDescent="0.25">
      <c r="A181" s="7"/>
      <c r="B181" s="8"/>
    </row>
  </sheetData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5FA88-48D8-434E-B221-49531691EAC2}">
  <sheetPr codeName="Leht1"/>
  <dimension ref="A1"/>
  <sheetViews>
    <sheetView workbookViewId="0">
      <selection activeCell="O21" sqref="O21"/>
    </sheetView>
  </sheetViews>
  <sheetFormatPr defaultRowHeight="15" customHeight="1" x14ac:dyDescent="0.25"/>
  <sheetData/>
  <pageMargins left="0.7" right="0.7" top="0.75" bottom="0.75" header="0.3" footer="0.3"/>
  <pageSetup orientation="portrait" r:id="rId1"/>
  <drawing r:id="rId2"/>
  <legacyDrawing r:id="rId3"/>
  <controls>
    <mc:AlternateContent xmlns:mc="http://schemas.openxmlformats.org/markup-compatibility/2006">
      <mc:Choice Requires="x14">
        <control shapeId="6145" r:id="rId4" name="Control 1">
          <control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304800</xdr:colOff>
                <xdr:row>1</xdr:row>
                <xdr:rowOff>38100</xdr:rowOff>
              </to>
            </anchor>
          </controlPr>
        </control>
      </mc:Choice>
      <mc:Fallback>
        <control shapeId="6145" r:id="rId4" name="Control 1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02D82-4F09-4325-AD0C-32552871EFAE}">
  <dimension ref="A1:B9"/>
  <sheetViews>
    <sheetView workbookViewId="0">
      <selection activeCell="B22" sqref="B22"/>
    </sheetView>
  </sheetViews>
  <sheetFormatPr defaultRowHeight="15.75" customHeight="1" x14ac:dyDescent="0.25"/>
  <cols>
    <col min="1" max="1" width="59.7109375" customWidth="1"/>
    <col min="2" max="2" width="11.7109375" customWidth="1"/>
  </cols>
  <sheetData>
    <row r="1" spans="1:2" ht="15.75" customHeight="1" x14ac:dyDescent="0.25">
      <c r="A1" s="11"/>
      <c r="B1" s="13"/>
    </row>
    <row r="2" spans="1:2" ht="15.75" customHeight="1" x14ac:dyDescent="0.25">
      <c r="A2" s="12"/>
      <c r="B2" s="10"/>
    </row>
    <row r="3" spans="1:2" ht="15.75" customHeight="1" x14ac:dyDescent="0.25">
      <c r="A3" s="9"/>
      <c r="B3" s="10"/>
    </row>
    <row r="4" spans="1:2" ht="15.75" customHeight="1" x14ac:dyDescent="0.25">
      <c r="A4" s="12"/>
      <c r="B4" s="10"/>
    </row>
    <row r="5" spans="1:2" ht="15.75" customHeight="1" x14ac:dyDescent="0.25">
      <c r="A5" s="9"/>
      <c r="B5" s="10"/>
    </row>
    <row r="6" spans="1:2" ht="15.75" customHeight="1" x14ac:dyDescent="0.25">
      <c r="A6" s="12"/>
      <c r="B6" s="10"/>
    </row>
    <row r="7" spans="1:2" ht="15.75" customHeight="1" x14ac:dyDescent="0.25">
      <c r="A7" s="9"/>
      <c r="B7" s="10"/>
    </row>
    <row r="8" spans="1:2" ht="15.75" customHeight="1" x14ac:dyDescent="0.25">
      <c r="A8" s="12"/>
      <c r="B8" s="10"/>
    </row>
    <row r="9" spans="1:2" ht="15.75" customHeight="1" x14ac:dyDescent="0.25">
      <c r="A9" s="9"/>
      <c r="B9" s="1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79C34-42C1-4751-AD4C-A5D5231F6867}">
  <dimension ref="A1:J16"/>
  <sheetViews>
    <sheetView workbookViewId="0">
      <selection activeCell="C25" sqref="C25"/>
    </sheetView>
  </sheetViews>
  <sheetFormatPr defaultRowHeight="14.25" customHeight="1" x14ac:dyDescent="0.25"/>
  <cols>
    <col min="1" max="1" width="53.7109375" customWidth="1"/>
    <col min="2" max="2" width="9.7109375" bestFit="1" customWidth="1"/>
  </cols>
  <sheetData>
    <row r="1" spans="1:10" ht="14.25" customHeight="1" x14ac:dyDescent="0.25">
      <c r="A1" s="9"/>
      <c r="B1" s="10"/>
    </row>
    <row r="2" spans="1:10" ht="14.25" customHeight="1" x14ac:dyDescent="0.25">
      <c r="A2" s="28"/>
      <c r="B2" s="10"/>
    </row>
    <row r="3" spans="1:10" ht="14.25" customHeight="1" x14ac:dyDescent="0.25">
      <c r="A3" s="9"/>
      <c r="B3" s="10"/>
    </row>
    <row r="4" spans="1:10" ht="14.25" customHeight="1" x14ac:dyDescent="0.25">
      <c r="A4" s="28"/>
      <c r="B4" s="9"/>
    </row>
    <row r="5" spans="1:10" ht="14.25" customHeight="1" x14ac:dyDescent="0.25">
      <c r="A5" s="9"/>
      <c r="B5" s="9"/>
    </row>
    <row r="6" spans="1:10" ht="14.25" customHeight="1" x14ac:dyDescent="0.25">
      <c r="A6" s="28"/>
      <c r="B6" s="10"/>
      <c r="J6" s="15"/>
    </row>
    <row r="7" spans="1:10" ht="14.25" customHeight="1" x14ac:dyDescent="0.25">
      <c r="A7" s="9"/>
      <c r="B7" s="10"/>
    </row>
    <row r="8" spans="1:10" ht="14.25" customHeight="1" x14ac:dyDescent="0.25">
      <c r="A8" s="28"/>
      <c r="B8" s="10"/>
    </row>
    <row r="9" spans="1:10" ht="14.25" customHeight="1" x14ac:dyDescent="0.25">
      <c r="A9" s="9"/>
      <c r="B9" s="10"/>
    </row>
    <row r="10" spans="1:10" ht="14.25" customHeight="1" x14ac:dyDescent="0.25">
      <c r="A10" s="28"/>
      <c r="B10" s="10"/>
    </row>
    <row r="11" spans="1:10" ht="14.25" customHeight="1" x14ac:dyDescent="0.25">
      <c r="A11" s="9"/>
      <c r="B11" s="10"/>
    </row>
    <row r="12" spans="1:10" ht="14.25" customHeight="1" x14ac:dyDescent="0.25">
      <c r="A12" s="9"/>
      <c r="B12" s="10"/>
    </row>
    <row r="13" spans="1:10" ht="14.25" customHeight="1" x14ac:dyDescent="0.25">
      <c r="A13" s="28"/>
      <c r="B13" s="10"/>
    </row>
    <row r="14" spans="1:10" ht="14.25" customHeight="1" x14ac:dyDescent="0.3">
      <c r="A14" s="9"/>
      <c r="B14" s="10"/>
      <c r="C14" s="2"/>
    </row>
    <row r="15" spans="1:10" ht="14.25" customHeight="1" x14ac:dyDescent="0.25">
      <c r="A15" s="28"/>
      <c r="B15" s="10"/>
    </row>
    <row r="16" spans="1:10" ht="14.25" customHeight="1" x14ac:dyDescent="0.25">
      <c r="A16" s="9"/>
      <c r="B16" s="1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C25CD-8B8E-48FF-97E3-C1645B24B047}">
  <sheetPr codeName="Leht2"/>
  <dimension ref="A1:D60"/>
  <sheetViews>
    <sheetView topLeftCell="A19" workbookViewId="0">
      <selection activeCell="A47" sqref="A47"/>
    </sheetView>
  </sheetViews>
  <sheetFormatPr defaultRowHeight="14.25" customHeight="1" x14ac:dyDescent="0.25"/>
  <cols>
    <col min="1" max="1" width="73.42578125" customWidth="1"/>
    <col min="2" max="2" width="11.140625" customWidth="1"/>
    <col min="3" max="4" width="9.7109375" bestFit="1" customWidth="1"/>
  </cols>
  <sheetData>
    <row r="1" spans="1:4" ht="14.25" customHeight="1" x14ac:dyDescent="0.25">
      <c r="A1" s="11"/>
      <c r="B1" s="13"/>
    </row>
    <row r="2" spans="1:4" ht="14.25" customHeight="1" x14ac:dyDescent="0.25">
      <c r="A2" s="12"/>
      <c r="B2" s="10"/>
    </row>
    <row r="3" spans="1:4" ht="14.25" customHeight="1" x14ac:dyDescent="0.25">
      <c r="A3" s="9"/>
      <c r="B3" s="10"/>
      <c r="C3" s="15"/>
    </row>
    <row r="4" spans="1:4" ht="14.25" customHeight="1" x14ac:dyDescent="0.25">
      <c r="A4" s="9"/>
      <c r="B4" s="10"/>
    </row>
    <row r="5" spans="1:4" ht="14.25" customHeight="1" x14ac:dyDescent="0.25">
      <c r="A5" s="9"/>
      <c r="B5" s="10"/>
    </row>
    <row r="6" spans="1:4" ht="14.25" customHeight="1" x14ac:dyDescent="0.25">
      <c r="A6" s="9"/>
      <c r="B6" s="10"/>
    </row>
    <row r="7" spans="1:4" ht="14.25" customHeight="1" x14ac:dyDescent="0.25">
      <c r="A7" s="9"/>
      <c r="B7" s="10"/>
      <c r="D7" s="15"/>
    </row>
    <row r="8" spans="1:4" ht="14.25" customHeight="1" x14ac:dyDescent="0.25">
      <c r="A8" s="9"/>
      <c r="B8" s="10"/>
    </row>
    <row r="9" spans="1:4" ht="14.25" customHeight="1" x14ac:dyDescent="0.25">
      <c r="A9" s="9"/>
      <c r="B9" s="9"/>
    </row>
    <row r="10" spans="1:4" ht="14.25" customHeight="1" x14ac:dyDescent="0.25">
      <c r="A10" s="12"/>
      <c r="B10" s="10"/>
    </row>
    <row r="11" spans="1:4" ht="14.25" customHeight="1" x14ac:dyDescent="0.25">
      <c r="A11" s="9"/>
      <c r="B11" s="10"/>
    </row>
    <row r="12" spans="1:4" ht="14.25" customHeight="1" x14ac:dyDescent="0.25">
      <c r="A12" s="9"/>
      <c r="B12" s="10"/>
    </row>
    <row r="13" spans="1:4" ht="14.25" customHeight="1" x14ac:dyDescent="0.25">
      <c r="A13" s="9"/>
      <c r="B13" s="10"/>
    </row>
    <row r="14" spans="1:4" ht="14.25" customHeight="1" x14ac:dyDescent="0.25">
      <c r="A14" s="9"/>
      <c r="B14" s="9"/>
    </row>
    <row r="15" spans="1:4" ht="14.25" customHeight="1" x14ac:dyDescent="0.25">
      <c r="A15" s="12"/>
      <c r="B15" s="10"/>
    </row>
    <row r="16" spans="1:4" ht="14.25" customHeight="1" x14ac:dyDescent="0.25">
      <c r="A16" s="9"/>
      <c r="B16" s="10"/>
    </row>
    <row r="17" spans="1:2" ht="14.25" customHeight="1" x14ac:dyDescent="0.25">
      <c r="A17" s="9"/>
      <c r="B17" s="10"/>
    </row>
    <row r="18" spans="1:2" ht="14.25" customHeight="1" x14ac:dyDescent="0.25">
      <c r="A18" s="9"/>
      <c r="B18" s="9"/>
    </row>
    <row r="19" spans="1:2" ht="14.25" customHeight="1" x14ac:dyDescent="0.25">
      <c r="A19" s="9"/>
      <c r="B19" s="9"/>
    </row>
    <row r="20" spans="1:2" ht="14.25" customHeight="1" x14ac:dyDescent="0.25">
      <c r="A20" s="12"/>
      <c r="B20" s="10"/>
    </row>
    <row r="21" spans="1:2" ht="14.25" customHeight="1" x14ac:dyDescent="0.25">
      <c r="A21" s="9"/>
      <c r="B21" s="10"/>
    </row>
    <row r="22" spans="1:2" ht="14.25" customHeight="1" x14ac:dyDescent="0.25">
      <c r="A22" s="9"/>
      <c r="B22" s="9"/>
    </row>
    <row r="23" spans="1:2" ht="14.25" customHeight="1" x14ac:dyDescent="0.25">
      <c r="A23" s="9"/>
      <c r="B23" s="10"/>
    </row>
    <row r="24" spans="1:2" ht="14.25" customHeight="1" x14ac:dyDescent="0.25">
      <c r="A24" s="9"/>
      <c r="B24" s="9"/>
    </row>
    <row r="25" spans="1:2" ht="14.25" customHeight="1" x14ac:dyDescent="0.25">
      <c r="A25" s="9"/>
      <c r="B25" s="9"/>
    </row>
    <row r="26" spans="1:2" ht="14.25" customHeight="1" x14ac:dyDescent="0.25">
      <c r="A26" s="12"/>
      <c r="B26" s="10"/>
    </row>
    <row r="27" spans="1:2" ht="14.25" customHeight="1" x14ac:dyDescent="0.25">
      <c r="A27" s="9"/>
      <c r="B27" s="10"/>
    </row>
    <row r="28" spans="1:2" ht="14.25" customHeight="1" x14ac:dyDescent="0.25">
      <c r="A28" s="9"/>
      <c r="B28" s="10"/>
    </row>
    <row r="29" spans="1:2" ht="14.25" customHeight="1" x14ac:dyDescent="0.25">
      <c r="A29" s="9"/>
      <c r="B29" s="9"/>
    </row>
    <row r="30" spans="1:2" ht="14.25" customHeight="1" x14ac:dyDescent="0.25">
      <c r="A30" s="9"/>
      <c r="B30" s="9"/>
    </row>
    <row r="31" spans="1:2" ht="14.25" customHeight="1" x14ac:dyDescent="0.25">
      <c r="A31" s="12"/>
      <c r="B31" s="10"/>
    </row>
    <row r="32" spans="1:2" ht="14.25" customHeight="1" x14ac:dyDescent="0.25">
      <c r="A32" s="9"/>
      <c r="B32" s="10"/>
    </row>
    <row r="33" spans="1:2" ht="14.25" customHeight="1" x14ac:dyDescent="0.25">
      <c r="A33" s="9"/>
      <c r="B33" s="10"/>
    </row>
    <row r="34" spans="1:2" ht="14.25" customHeight="1" x14ac:dyDescent="0.25">
      <c r="A34" s="9"/>
      <c r="B34" s="10"/>
    </row>
    <row r="35" spans="1:2" ht="14.25" customHeight="1" x14ac:dyDescent="0.25">
      <c r="A35" s="9"/>
      <c r="B35" s="9"/>
    </row>
    <row r="36" spans="1:2" ht="14.25" customHeight="1" x14ac:dyDescent="0.25">
      <c r="A36" s="12"/>
      <c r="B36" s="10"/>
    </row>
    <row r="37" spans="1:2" ht="14.25" customHeight="1" x14ac:dyDescent="0.25">
      <c r="A37" s="9"/>
      <c r="B37" s="10"/>
    </row>
    <row r="38" spans="1:2" ht="14.25" customHeight="1" x14ac:dyDescent="0.25">
      <c r="A38" s="9"/>
      <c r="B38" s="10"/>
    </row>
    <row r="39" spans="1:2" ht="14.25" customHeight="1" x14ac:dyDescent="0.25">
      <c r="A39" s="9"/>
      <c r="B39" s="10"/>
    </row>
    <row r="40" spans="1:2" ht="14.25" customHeight="1" x14ac:dyDescent="0.25">
      <c r="A40" s="9"/>
      <c r="B40" s="9"/>
    </row>
    <row r="41" spans="1:2" ht="14.25" customHeight="1" x14ac:dyDescent="0.25">
      <c r="A41" s="12"/>
      <c r="B41" s="10"/>
    </row>
    <row r="42" spans="1:2" ht="14.25" customHeight="1" x14ac:dyDescent="0.25">
      <c r="A42" s="9"/>
      <c r="B42" s="10"/>
    </row>
    <row r="43" spans="1:2" ht="14.25" customHeight="1" x14ac:dyDescent="0.25">
      <c r="A43" s="9"/>
      <c r="B43" s="10"/>
    </row>
    <row r="44" spans="1:2" ht="14.25" customHeight="1" x14ac:dyDescent="0.25">
      <c r="A44" s="9"/>
      <c r="B44" s="9"/>
    </row>
    <row r="45" spans="1:2" ht="14.25" customHeight="1" x14ac:dyDescent="0.25">
      <c r="A45" s="9"/>
      <c r="B45" s="9"/>
    </row>
    <row r="46" spans="1:2" ht="14.25" customHeight="1" x14ac:dyDescent="0.25">
      <c r="A46" s="12"/>
      <c r="B46" s="10"/>
    </row>
    <row r="47" spans="1:2" ht="14.25" customHeight="1" x14ac:dyDescent="0.25">
      <c r="A47" s="9"/>
      <c r="B47" s="10"/>
    </row>
    <row r="48" spans="1:2" ht="14.25" customHeight="1" x14ac:dyDescent="0.25">
      <c r="A48" s="9"/>
      <c r="B48" s="10"/>
    </row>
    <row r="49" spans="1:2" ht="14.25" customHeight="1" x14ac:dyDescent="0.25">
      <c r="A49" s="9"/>
      <c r="B49" s="10"/>
    </row>
    <row r="50" spans="1:2" ht="14.25" customHeight="1" x14ac:dyDescent="0.25">
      <c r="A50" s="9"/>
      <c r="B50" s="9"/>
    </row>
    <row r="51" spans="1:2" ht="14.25" customHeight="1" x14ac:dyDescent="0.25">
      <c r="A51" s="12"/>
      <c r="B51" s="10"/>
    </row>
    <row r="52" spans="1:2" ht="14.25" customHeight="1" x14ac:dyDescent="0.25">
      <c r="A52" s="9"/>
      <c r="B52" s="10"/>
    </row>
    <row r="53" spans="1:2" ht="14.25" customHeight="1" x14ac:dyDescent="0.25">
      <c r="A53" s="9"/>
      <c r="B53" s="10"/>
    </row>
    <row r="54" spans="1:2" ht="14.25" customHeight="1" x14ac:dyDescent="0.25">
      <c r="A54" s="9"/>
      <c r="B54" s="9"/>
    </row>
    <row r="55" spans="1:2" ht="14.25" customHeight="1" x14ac:dyDescent="0.25">
      <c r="A55" s="9"/>
      <c r="B55" s="9"/>
    </row>
    <row r="56" spans="1:2" ht="14.25" customHeight="1" x14ac:dyDescent="0.25">
      <c r="A56" s="12"/>
      <c r="B56" s="10"/>
    </row>
    <row r="57" spans="1:2" ht="14.25" customHeight="1" x14ac:dyDescent="0.25">
      <c r="A57" s="9"/>
      <c r="B57" s="10"/>
    </row>
    <row r="58" spans="1:2" ht="14.25" customHeight="1" x14ac:dyDescent="0.25">
      <c r="A58" s="9"/>
      <c r="B58" s="10"/>
    </row>
    <row r="59" spans="1:2" ht="14.25" customHeight="1" x14ac:dyDescent="0.25">
      <c r="A59" s="9"/>
      <c r="B59" s="9"/>
    </row>
    <row r="60" spans="1:2" ht="14.25" customHeight="1" x14ac:dyDescent="0.25">
      <c r="A60" s="9"/>
      <c r="B60" s="9"/>
    </row>
  </sheetData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10241" r:id="rId3" name="Control 1">
          <controlPr defaultSize="0" r:id="rId4">
            <anchor moveWithCells="1">
              <from>
                <xdr:col>0</xdr:col>
                <xdr:colOff>0</xdr:colOff>
                <xdr:row>61</xdr:row>
                <xdr:rowOff>57150</xdr:rowOff>
              </from>
              <to>
                <xdr:col>0</xdr:col>
                <xdr:colOff>914400</xdr:colOff>
                <xdr:row>62</xdr:row>
                <xdr:rowOff>104775</xdr:rowOff>
              </to>
            </anchor>
          </controlPr>
        </control>
      </mc:Choice>
      <mc:Fallback>
        <control shapeId="10241" r:id="rId3" name="Control 1"/>
      </mc:Fallback>
    </mc:AlternateContent>
  </control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FBBBC-CFAD-4BAF-B453-46D0E248DCA4}">
  <sheetPr codeName="Leht3"/>
  <dimension ref="A1:B88"/>
  <sheetViews>
    <sheetView workbookViewId="0">
      <selection activeCell="A24" sqref="A24"/>
    </sheetView>
  </sheetViews>
  <sheetFormatPr defaultRowHeight="15.75" customHeight="1" x14ac:dyDescent="0.25"/>
  <cols>
    <col min="1" max="1" width="79.7109375" customWidth="1"/>
    <col min="2" max="2" width="14.7109375" customWidth="1"/>
  </cols>
  <sheetData>
    <row r="1" spans="1:2" ht="15.75" customHeight="1" x14ac:dyDescent="0.25">
      <c r="A1" s="11"/>
      <c r="B1" s="13"/>
    </row>
    <row r="2" spans="1:2" ht="15.75" customHeight="1" x14ac:dyDescent="0.25">
      <c r="A2" s="12"/>
      <c r="B2" s="10"/>
    </row>
    <row r="3" spans="1:2" ht="15.75" customHeight="1" x14ac:dyDescent="0.25">
      <c r="A3" s="9"/>
      <c r="B3" s="10"/>
    </row>
    <row r="4" spans="1:2" ht="15.75" customHeight="1" x14ac:dyDescent="0.25">
      <c r="A4" s="9"/>
      <c r="B4" s="10"/>
    </row>
    <row r="5" spans="1:2" ht="15.75" customHeight="1" x14ac:dyDescent="0.25">
      <c r="A5" s="9"/>
      <c r="B5" s="10"/>
    </row>
    <row r="6" spans="1:2" ht="15.75" customHeight="1" x14ac:dyDescent="0.25">
      <c r="A6" s="9"/>
      <c r="B6" s="10"/>
    </row>
    <row r="7" spans="1:2" ht="15.75" customHeight="1" x14ac:dyDescent="0.25">
      <c r="A7" s="9"/>
      <c r="B7" s="9"/>
    </row>
    <row r="8" spans="1:2" ht="15.75" customHeight="1" x14ac:dyDescent="0.25">
      <c r="A8" s="9"/>
      <c r="B8" s="10"/>
    </row>
    <row r="9" spans="1:2" ht="15.75" customHeight="1" x14ac:dyDescent="0.25">
      <c r="A9" s="9"/>
      <c r="B9" s="10"/>
    </row>
    <row r="10" spans="1:2" ht="15.75" customHeight="1" x14ac:dyDescent="0.25">
      <c r="A10" s="9"/>
      <c r="B10" s="10"/>
    </row>
    <row r="11" spans="1:2" ht="15.75" customHeight="1" x14ac:dyDescent="0.25">
      <c r="A11" s="12"/>
      <c r="B11" s="10"/>
    </row>
    <row r="12" spans="1:2" ht="15.75" customHeight="1" x14ac:dyDescent="0.25">
      <c r="A12" s="9"/>
      <c r="B12" s="10"/>
    </row>
    <row r="13" spans="1:2" ht="15.75" customHeight="1" x14ac:dyDescent="0.25">
      <c r="A13" s="9"/>
      <c r="B13" s="10"/>
    </row>
    <row r="14" spans="1:2" ht="15.75" customHeight="1" x14ac:dyDescent="0.25">
      <c r="A14" s="12"/>
      <c r="B14" s="10"/>
    </row>
    <row r="15" spans="1:2" ht="15.75" customHeight="1" x14ac:dyDescent="0.25">
      <c r="A15" s="9"/>
      <c r="B15" s="10"/>
    </row>
    <row r="16" spans="1:2" ht="15.75" customHeight="1" x14ac:dyDescent="0.25">
      <c r="A16" s="9"/>
      <c r="B16" s="10"/>
    </row>
    <row r="17" spans="1:2" ht="15.75" customHeight="1" x14ac:dyDescent="0.25">
      <c r="A17" s="12"/>
      <c r="B17" s="10"/>
    </row>
    <row r="18" spans="1:2" ht="15.75" customHeight="1" x14ac:dyDescent="0.25">
      <c r="A18" s="9"/>
      <c r="B18" s="10"/>
    </row>
    <row r="19" spans="1:2" ht="15.75" customHeight="1" x14ac:dyDescent="0.25">
      <c r="A19" s="9"/>
      <c r="B19" s="10"/>
    </row>
    <row r="20" spans="1:2" ht="15.75" customHeight="1" x14ac:dyDescent="0.25">
      <c r="A20" s="9"/>
      <c r="B20" s="9"/>
    </row>
    <row r="21" spans="1:2" ht="15.75" customHeight="1" x14ac:dyDescent="0.25">
      <c r="A21" s="9"/>
      <c r="B21" s="9"/>
    </row>
    <row r="22" spans="1:2" ht="15.75" customHeight="1" x14ac:dyDescent="0.25">
      <c r="A22" s="9"/>
      <c r="B22" s="9"/>
    </row>
    <row r="23" spans="1:2" ht="15.75" customHeight="1" x14ac:dyDescent="0.25">
      <c r="A23" s="9"/>
      <c r="B23" s="9"/>
    </row>
    <row r="24" spans="1:2" ht="15.75" customHeight="1" x14ac:dyDescent="0.25">
      <c r="A24" s="9"/>
      <c r="B24" s="10"/>
    </row>
    <row r="25" spans="1:2" ht="15.75" customHeight="1" x14ac:dyDescent="0.25">
      <c r="A25" s="12"/>
      <c r="B25" s="10"/>
    </row>
    <row r="26" spans="1:2" ht="15.75" customHeight="1" x14ac:dyDescent="0.25">
      <c r="A26" s="9"/>
      <c r="B26" s="10"/>
    </row>
    <row r="27" spans="1:2" ht="15.75" customHeight="1" x14ac:dyDescent="0.25">
      <c r="A27" s="9"/>
      <c r="B27" s="10"/>
    </row>
    <row r="28" spans="1:2" ht="15.75" customHeight="1" x14ac:dyDescent="0.25">
      <c r="A28" s="12"/>
      <c r="B28" s="10"/>
    </row>
    <row r="29" spans="1:2" ht="15.75" customHeight="1" x14ac:dyDescent="0.25">
      <c r="A29" s="9"/>
      <c r="B29" s="10"/>
    </row>
    <row r="30" spans="1:2" ht="15.75" customHeight="1" x14ac:dyDescent="0.25">
      <c r="A30" s="9"/>
      <c r="B30" s="10"/>
    </row>
    <row r="31" spans="1:2" ht="15.75" customHeight="1" x14ac:dyDescent="0.25">
      <c r="A31" s="12"/>
      <c r="B31" s="10"/>
    </row>
    <row r="32" spans="1:2" ht="15.75" customHeight="1" x14ac:dyDescent="0.25">
      <c r="A32" s="9"/>
      <c r="B32" s="10"/>
    </row>
    <row r="33" spans="1:2" ht="15.75" customHeight="1" x14ac:dyDescent="0.25">
      <c r="A33" s="9"/>
      <c r="B33" s="10"/>
    </row>
    <row r="34" spans="1:2" ht="15.75" customHeight="1" x14ac:dyDescent="0.25">
      <c r="A34" s="12"/>
      <c r="B34" s="9"/>
    </row>
    <row r="35" spans="1:2" ht="15.75" customHeight="1" x14ac:dyDescent="0.25">
      <c r="A35" s="9"/>
      <c r="B35" s="9"/>
    </row>
    <row r="36" spans="1:2" ht="15.75" customHeight="1" x14ac:dyDescent="0.25">
      <c r="A36" s="9"/>
      <c r="B36" s="9"/>
    </row>
    <row r="37" spans="1:2" ht="15.75" customHeight="1" x14ac:dyDescent="0.25">
      <c r="A37" s="12"/>
      <c r="B37" s="9"/>
    </row>
    <row r="38" spans="1:2" ht="15.75" customHeight="1" x14ac:dyDescent="0.25">
      <c r="A38" s="9"/>
      <c r="B38" s="9"/>
    </row>
    <row r="39" spans="1:2" ht="15.75" customHeight="1" x14ac:dyDescent="0.25">
      <c r="A39" s="9"/>
      <c r="B39" s="9"/>
    </row>
    <row r="40" spans="1:2" ht="15.75" customHeight="1" x14ac:dyDescent="0.25">
      <c r="A40" s="12"/>
      <c r="B40" s="10"/>
    </row>
    <row r="41" spans="1:2" ht="15.75" customHeight="1" x14ac:dyDescent="0.25">
      <c r="A41" s="9"/>
      <c r="B41" s="10"/>
    </row>
    <row r="42" spans="1:2" ht="15.75" customHeight="1" x14ac:dyDescent="0.25">
      <c r="A42" s="9"/>
      <c r="B42" s="10"/>
    </row>
    <row r="43" spans="1:2" ht="15.75" customHeight="1" x14ac:dyDescent="0.25">
      <c r="A43" s="12"/>
      <c r="B43" s="10"/>
    </row>
    <row r="44" spans="1:2" ht="15.75" customHeight="1" x14ac:dyDescent="0.25">
      <c r="A44" s="9"/>
      <c r="B44" s="10"/>
    </row>
    <row r="45" spans="1:2" ht="15.75" customHeight="1" x14ac:dyDescent="0.25">
      <c r="A45" s="9"/>
      <c r="B45" s="10"/>
    </row>
    <row r="46" spans="1:2" ht="15.75" customHeight="1" x14ac:dyDescent="0.25">
      <c r="A46" s="12"/>
      <c r="B46" s="9"/>
    </row>
    <row r="47" spans="1:2" ht="15.75" customHeight="1" x14ac:dyDescent="0.25">
      <c r="A47" s="9"/>
      <c r="B47" s="9"/>
    </row>
    <row r="48" spans="1:2" ht="15.75" customHeight="1" x14ac:dyDescent="0.25">
      <c r="A48" s="9"/>
      <c r="B48" s="9"/>
    </row>
    <row r="49" spans="1:2" ht="15.75" customHeight="1" x14ac:dyDescent="0.25">
      <c r="A49" s="12"/>
      <c r="B49" s="10"/>
    </row>
    <row r="50" spans="1:2" ht="15.75" customHeight="1" x14ac:dyDescent="0.25">
      <c r="A50" s="9"/>
      <c r="B50" s="10"/>
    </row>
    <row r="51" spans="1:2" ht="15.75" customHeight="1" x14ac:dyDescent="0.25">
      <c r="A51" s="9"/>
      <c r="B51" s="10"/>
    </row>
    <row r="52" spans="1:2" ht="15.75" customHeight="1" x14ac:dyDescent="0.25">
      <c r="A52" s="12"/>
      <c r="B52" s="9"/>
    </row>
    <row r="53" spans="1:2" ht="15.75" customHeight="1" x14ac:dyDescent="0.25">
      <c r="A53" s="9"/>
      <c r="B53" s="9"/>
    </row>
    <row r="54" spans="1:2" ht="15.75" customHeight="1" x14ac:dyDescent="0.25">
      <c r="A54" s="9"/>
      <c r="B54" s="9"/>
    </row>
    <row r="55" spans="1:2" ht="15.75" customHeight="1" x14ac:dyDescent="0.25">
      <c r="A55" s="12"/>
      <c r="B55" s="9"/>
    </row>
    <row r="56" spans="1:2" ht="15.75" customHeight="1" x14ac:dyDescent="0.25">
      <c r="A56" s="9"/>
      <c r="B56" s="9"/>
    </row>
    <row r="57" spans="1:2" ht="15.75" customHeight="1" x14ac:dyDescent="0.25">
      <c r="A57" s="9"/>
      <c r="B57" s="9"/>
    </row>
    <row r="58" spans="1:2" ht="15.75" customHeight="1" x14ac:dyDescent="0.25">
      <c r="A58" s="12"/>
      <c r="B58" s="10"/>
    </row>
    <row r="59" spans="1:2" ht="15.75" customHeight="1" x14ac:dyDescent="0.25">
      <c r="A59" s="9"/>
      <c r="B59" s="10"/>
    </row>
    <row r="60" spans="1:2" ht="15.75" customHeight="1" x14ac:dyDescent="0.25">
      <c r="A60" s="9"/>
      <c r="B60" s="10"/>
    </row>
    <row r="61" spans="1:2" ht="15.75" customHeight="1" x14ac:dyDescent="0.25">
      <c r="A61" s="9"/>
      <c r="B61" s="10"/>
    </row>
    <row r="62" spans="1:2" ht="15.75" customHeight="1" x14ac:dyDescent="0.25">
      <c r="A62" s="9"/>
      <c r="B62" s="10"/>
    </row>
    <row r="63" spans="1:2" ht="15.75" customHeight="1" x14ac:dyDescent="0.25">
      <c r="A63" s="9"/>
      <c r="B63" s="10"/>
    </row>
    <row r="64" spans="1:2" ht="15.75" customHeight="1" x14ac:dyDescent="0.25">
      <c r="A64" s="12"/>
      <c r="B64" s="10"/>
    </row>
    <row r="65" spans="1:2" ht="15.75" customHeight="1" x14ac:dyDescent="0.25">
      <c r="A65" s="9"/>
      <c r="B65" s="10"/>
    </row>
    <row r="66" spans="1:2" ht="15.75" customHeight="1" x14ac:dyDescent="0.25">
      <c r="A66" s="9"/>
      <c r="B66" s="10"/>
    </row>
    <row r="67" spans="1:2" ht="15.75" customHeight="1" x14ac:dyDescent="0.25">
      <c r="A67" s="9"/>
      <c r="B67" s="10"/>
    </row>
    <row r="68" spans="1:2" ht="15.75" customHeight="1" x14ac:dyDescent="0.25">
      <c r="A68" s="12"/>
      <c r="B68" s="10"/>
    </row>
    <row r="69" spans="1:2" ht="15.75" customHeight="1" x14ac:dyDescent="0.25">
      <c r="A69" s="9"/>
      <c r="B69" s="10"/>
    </row>
    <row r="70" spans="1:2" ht="15.75" customHeight="1" x14ac:dyDescent="0.25">
      <c r="A70" s="9"/>
      <c r="B70" s="9"/>
    </row>
    <row r="71" spans="1:2" ht="15.75" customHeight="1" x14ac:dyDescent="0.25">
      <c r="A71" s="9"/>
      <c r="B71" s="10"/>
    </row>
    <row r="72" spans="1:2" ht="15.75" customHeight="1" x14ac:dyDescent="0.25">
      <c r="A72" s="9"/>
      <c r="B72" s="9"/>
    </row>
    <row r="73" spans="1:2" ht="15.75" customHeight="1" x14ac:dyDescent="0.25">
      <c r="A73" s="9"/>
      <c r="B73" s="10"/>
    </row>
    <row r="74" spans="1:2" ht="15.75" customHeight="1" x14ac:dyDescent="0.25">
      <c r="A74" s="12"/>
      <c r="B74" s="10"/>
    </row>
    <row r="75" spans="1:2" ht="15.75" customHeight="1" x14ac:dyDescent="0.25">
      <c r="A75" s="9"/>
      <c r="B75" s="10"/>
    </row>
    <row r="76" spans="1:2" ht="15.75" customHeight="1" x14ac:dyDescent="0.25">
      <c r="A76" s="9"/>
      <c r="B76" s="10"/>
    </row>
    <row r="77" spans="1:2" ht="15.75" customHeight="1" x14ac:dyDescent="0.25">
      <c r="A77" s="12"/>
      <c r="B77" s="9"/>
    </row>
    <row r="78" spans="1:2" ht="15.75" customHeight="1" x14ac:dyDescent="0.25">
      <c r="A78" s="9"/>
      <c r="B78" s="9"/>
    </row>
    <row r="79" spans="1:2" ht="15.75" customHeight="1" x14ac:dyDescent="0.25">
      <c r="A79" s="9"/>
      <c r="B79" s="9"/>
    </row>
    <row r="80" spans="1:2" ht="15.75" customHeight="1" x14ac:dyDescent="0.25">
      <c r="A80" s="12"/>
      <c r="B80" s="10"/>
    </row>
    <row r="81" spans="1:2" ht="15.75" customHeight="1" x14ac:dyDescent="0.25">
      <c r="A81" s="9"/>
      <c r="B81" s="10"/>
    </row>
    <row r="82" spans="1:2" ht="15.75" customHeight="1" x14ac:dyDescent="0.25">
      <c r="A82" s="9"/>
      <c r="B82" s="10"/>
    </row>
    <row r="83" spans="1:2" ht="15.75" customHeight="1" x14ac:dyDescent="0.25">
      <c r="A83" s="12"/>
      <c r="B83" s="10"/>
    </row>
    <row r="84" spans="1:2" ht="15.75" customHeight="1" x14ac:dyDescent="0.25">
      <c r="A84" s="9"/>
      <c r="B84" s="10"/>
    </row>
    <row r="85" spans="1:2" ht="15.75" customHeight="1" x14ac:dyDescent="0.25">
      <c r="A85" s="9"/>
      <c r="B85" s="10"/>
    </row>
    <row r="86" spans="1:2" ht="15.75" customHeight="1" x14ac:dyDescent="0.25">
      <c r="A86" s="12"/>
      <c r="B86" s="10"/>
    </row>
    <row r="87" spans="1:2" ht="15.75" customHeight="1" x14ac:dyDescent="0.25">
      <c r="A87" s="9"/>
      <c r="B87" s="10"/>
    </row>
    <row r="88" spans="1:2" ht="15.75" customHeight="1" x14ac:dyDescent="0.25">
      <c r="A88" s="9"/>
      <c r="B88" s="10"/>
    </row>
  </sheetData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11265" r:id="rId3" name="Control 1">
          <controlPr defaultSize="0" r:id="rId4">
            <anchor moveWithCells="1">
              <from>
                <xdr:col>0</xdr:col>
                <xdr:colOff>0</xdr:colOff>
                <xdr:row>87</xdr:row>
                <xdr:rowOff>28575</xdr:rowOff>
              </from>
              <to>
                <xdr:col>0</xdr:col>
                <xdr:colOff>914400</xdr:colOff>
                <xdr:row>88</xdr:row>
                <xdr:rowOff>57150</xdr:rowOff>
              </to>
            </anchor>
          </controlPr>
        </control>
      </mc:Choice>
      <mc:Fallback>
        <control shapeId="11265" r:id="rId3" name="Control 1"/>
      </mc:Fallback>
    </mc:AlternateContent>
  </control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99"/>
  <sheetViews>
    <sheetView zoomScale="115" zoomScaleNormal="115" workbookViewId="0">
      <selection activeCell="B22" sqref="B22"/>
    </sheetView>
  </sheetViews>
  <sheetFormatPr defaultColWidth="64.28515625" defaultRowHeight="15" customHeight="1" x14ac:dyDescent="0.25"/>
  <cols>
    <col min="1" max="1" width="7" customWidth="1"/>
    <col min="3" max="3" width="14.85546875" customWidth="1"/>
  </cols>
  <sheetData>
    <row r="1" spans="1:9" ht="15" customHeight="1" x14ac:dyDescent="0.3">
      <c r="A1" s="108"/>
      <c r="B1" s="108"/>
      <c r="C1" s="24"/>
      <c r="D1" s="4"/>
      <c r="E1" s="2"/>
      <c r="F1" s="2"/>
      <c r="G1" s="2"/>
      <c r="H1" s="2"/>
      <c r="I1" s="2"/>
    </row>
    <row r="2" spans="1:9" ht="15" customHeight="1" x14ac:dyDescent="0.3">
      <c r="A2" s="25"/>
      <c r="B2" s="25"/>
      <c r="C2" s="24"/>
      <c r="D2" s="6"/>
      <c r="E2" s="2"/>
      <c r="F2" s="2"/>
      <c r="G2" s="2"/>
      <c r="H2" s="2"/>
      <c r="I2" s="2"/>
    </row>
    <row r="3" spans="1:9" ht="15" customHeight="1" x14ac:dyDescent="0.3">
      <c r="A3" s="25"/>
      <c r="B3" s="25"/>
      <c r="C3" s="24"/>
      <c r="D3" s="8"/>
      <c r="E3" s="2"/>
      <c r="F3" s="2"/>
      <c r="G3" s="2"/>
      <c r="H3" s="2"/>
      <c r="I3" s="2"/>
    </row>
    <row r="4" spans="1:9" ht="15" customHeight="1" x14ac:dyDescent="0.3">
      <c r="A4" s="25"/>
      <c r="B4" s="25"/>
      <c r="C4" s="24"/>
      <c r="D4" s="6"/>
      <c r="E4" s="2"/>
      <c r="F4" s="2"/>
      <c r="G4" s="2"/>
      <c r="H4" s="2"/>
      <c r="I4" s="2"/>
    </row>
    <row r="5" spans="1:9" ht="15" customHeight="1" x14ac:dyDescent="0.3">
      <c r="A5" s="25"/>
      <c r="B5" s="25"/>
      <c r="C5" s="25"/>
      <c r="D5" s="8"/>
      <c r="E5" s="2"/>
      <c r="F5" s="2"/>
      <c r="G5" s="2"/>
      <c r="H5" s="2"/>
      <c r="I5" s="2"/>
    </row>
    <row r="6" spans="1:9" ht="15" customHeight="1" x14ac:dyDescent="0.3">
      <c r="A6" s="25"/>
      <c r="B6" s="25"/>
      <c r="C6" s="24"/>
      <c r="D6" s="6"/>
      <c r="E6" s="2"/>
      <c r="F6" s="2"/>
      <c r="G6" s="2"/>
      <c r="H6" s="2"/>
      <c r="I6" s="2"/>
    </row>
    <row r="7" spans="1:9" ht="15" customHeight="1" x14ac:dyDescent="0.3">
      <c r="A7" s="25"/>
      <c r="B7" s="25"/>
      <c r="C7" s="24"/>
      <c r="D7" s="8"/>
      <c r="E7" s="2"/>
      <c r="F7" s="2"/>
      <c r="G7" s="2"/>
      <c r="H7" s="2"/>
      <c r="I7" s="2"/>
    </row>
    <row r="8" spans="1:9" ht="15" customHeight="1" x14ac:dyDescent="0.3">
      <c r="A8" s="25"/>
      <c r="B8" s="25"/>
      <c r="C8" s="24"/>
      <c r="D8" s="6"/>
      <c r="E8" s="2"/>
      <c r="F8" s="2"/>
      <c r="G8" s="2"/>
      <c r="H8" s="2"/>
      <c r="I8" s="2"/>
    </row>
    <row r="9" spans="1:9" ht="15" customHeight="1" x14ac:dyDescent="0.3">
      <c r="A9" s="26"/>
      <c r="B9" s="26"/>
      <c r="C9" s="26"/>
      <c r="D9" s="8"/>
      <c r="E9" s="2"/>
      <c r="F9" s="2"/>
      <c r="G9" s="2"/>
      <c r="H9" s="2"/>
      <c r="I9" s="2"/>
    </row>
    <row r="10" spans="1:9" ht="15" customHeight="1" x14ac:dyDescent="0.3">
      <c r="A10" s="27"/>
      <c r="B10" s="27"/>
      <c r="C10" s="27"/>
      <c r="D10" s="6"/>
      <c r="E10" s="2"/>
      <c r="F10" s="2"/>
      <c r="G10" s="2"/>
      <c r="H10" s="2"/>
      <c r="I10" s="2"/>
    </row>
    <row r="11" spans="1:9" ht="15" customHeight="1" x14ac:dyDescent="0.3">
      <c r="A11" s="26"/>
      <c r="B11" s="26"/>
      <c r="C11" s="26"/>
      <c r="D11" s="8"/>
      <c r="E11" s="2"/>
      <c r="F11" s="2"/>
      <c r="G11" s="2"/>
      <c r="H11" s="2"/>
      <c r="I11" s="2"/>
    </row>
    <row r="12" spans="1:9" ht="15" customHeight="1" x14ac:dyDescent="0.3">
      <c r="A12" s="27"/>
      <c r="B12" s="27"/>
      <c r="C12" s="27"/>
      <c r="D12" s="6"/>
      <c r="E12" s="2"/>
      <c r="F12" s="2"/>
      <c r="G12" s="2"/>
      <c r="H12" s="2"/>
      <c r="I12" s="2"/>
    </row>
    <row r="13" spans="1:9" ht="15" customHeight="1" x14ac:dyDescent="0.3">
      <c r="A13" s="26"/>
      <c r="B13" s="26"/>
      <c r="C13" s="26"/>
      <c r="D13" s="8"/>
      <c r="E13" s="2"/>
      <c r="F13" s="2"/>
      <c r="G13" s="2"/>
      <c r="H13" s="2"/>
      <c r="I13" s="2"/>
    </row>
    <row r="14" spans="1:9" ht="15" customHeight="1" x14ac:dyDescent="0.3">
      <c r="A14" s="27"/>
      <c r="B14" s="27"/>
      <c r="C14" s="27"/>
      <c r="D14" s="6"/>
      <c r="E14" s="2"/>
      <c r="F14" s="2"/>
      <c r="G14" s="2"/>
      <c r="H14" s="2"/>
      <c r="I14" s="2"/>
    </row>
    <row r="15" spans="1:9" ht="15" customHeight="1" x14ac:dyDescent="0.3">
      <c r="A15" s="7"/>
      <c r="B15" s="7"/>
      <c r="C15" s="7"/>
      <c r="D15" s="8"/>
      <c r="E15" s="2"/>
      <c r="F15" s="2"/>
      <c r="G15" s="2"/>
      <c r="H15" s="2"/>
      <c r="I15" s="2"/>
    </row>
    <row r="16" spans="1:9" ht="15" customHeight="1" x14ac:dyDescent="0.3">
      <c r="A16" s="5"/>
      <c r="B16" s="5"/>
      <c r="C16" s="5"/>
      <c r="D16" s="6"/>
      <c r="E16" s="2"/>
      <c r="F16" s="2"/>
      <c r="G16" s="2"/>
      <c r="H16" s="2"/>
      <c r="I16" s="2"/>
    </row>
    <row r="17" spans="1:9" ht="15" customHeight="1" x14ac:dyDescent="0.3">
      <c r="A17" s="7"/>
      <c r="B17" s="7"/>
      <c r="C17" s="7"/>
      <c r="D17" s="8"/>
      <c r="E17" s="2"/>
      <c r="F17" s="2"/>
      <c r="G17" s="2"/>
      <c r="H17" s="2"/>
      <c r="I17" s="2"/>
    </row>
    <row r="18" spans="1:9" ht="15" customHeight="1" x14ac:dyDescent="0.3">
      <c r="A18" s="5"/>
      <c r="B18" s="5"/>
      <c r="C18" s="5"/>
      <c r="D18" s="6"/>
      <c r="E18" s="2"/>
      <c r="F18" s="2"/>
      <c r="G18" s="2"/>
      <c r="H18" s="2"/>
      <c r="I18" s="2"/>
    </row>
    <row r="19" spans="1:9" ht="15" customHeight="1" x14ac:dyDescent="0.3">
      <c r="A19" s="7"/>
      <c r="B19" s="7"/>
      <c r="C19" s="7"/>
      <c r="D19" s="8"/>
      <c r="E19" s="2"/>
      <c r="F19" s="2"/>
      <c r="G19" s="2"/>
      <c r="H19" s="2"/>
      <c r="I19" s="2"/>
    </row>
    <row r="20" spans="1:9" ht="15" customHeight="1" x14ac:dyDescent="0.3">
      <c r="A20" s="5"/>
      <c r="B20" s="5"/>
      <c r="C20" s="5"/>
      <c r="D20" s="6"/>
      <c r="E20" s="2"/>
      <c r="F20" s="2"/>
      <c r="G20" s="2"/>
      <c r="H20" s="2"/>
      <c r="I20" s="2"/>
    </row>
    <row r="21" spans="1:9" ht="15" customHeight="1" x14ac:dyDescent="0.3">
      <c r="A21" s="7"/>
      <c r="B21" s="7"/>
      <c r="C21" s="7"/>
      <c r="D21" s="8"/>
      <c r="E21" s="2"/>
      <c r="F21" s="2"/>
      <c r="G21" s="2"/>
      <c r="H21" s="2"/>
      <c r="I21" s="2"/>
    </row>
    <row r="22" spans="1:9" ht="15" customHeight="1" x14ac:dyDescent="0.3">
      <c r="A22" s="5"/>
      <c r="B22" s="5"/>
      <c r="C22" s="5"/>
      <c r="D22" s="6"/>
      <c r="E22" s="2"/>
      <c r="F22" s="2"/>
      <c r="G22" s="2"/>
      <c r="H22" s="2"/>
      <c r="I22" s="2"/>
    </row>
    <row r="23" spans="1:9" ht="15" customHeight="1" x14ac:dyDescent="0.3">
      <c r="A23" s="7"/>
      <c r="B23" s="7"/>
      <c r="C23" s="7"/>
      <c r="D23" s="8"/>
      <c r="E23" s="2"/>
      <c r="F23" s="2"/>
      <c r="G23" s="2"/>
      <c r="H23" s="2"/>
      <c r="I23" s="2"/>
    </row>
    <row r="24" spans="1:9" ht="15" customHeight="1" x14ac:dyDescent="0.3">
      <c r="A24" s="5"/>
      <c r="B24" s="5"/>
      <c r="C24" s="5"/>
      <c r="D24" s="6"/>
      <c r="E24" s="2"/>
      <c r="F24" s="2"/>
      <c r="G24" s="2"/>
      <c r="H24" s="2"/>
      <c r="I24" s="2"/>
    </row>
    <row r="25" spans="1:9" ht="15" customHeight="1" x14ac:dyDescent="0.3">
      <c r="A25" s="7"/>
      <c r="B25" s="7"/>
      <c r="C25" s="7"/>
      <c r="D25" s="8"/>
      <c r="E25" s="2"/>
      <c r="F25" s="2"/>
      <c r="G25" s="2"/>
      <c r="H25" s="2"/>
      <c r="I25" s="2"/>
    </row>
    <row r="26" spans="1:9" ht="15" customHeight="1" x14ac:dyDescent="0.3">
      <c r="A26" s="5"/>
      <c r="B26" s="5"/>
      <c r="C26" s="5"/>
      <c r="D26" s="6"/>
      <c r="E26" s="2"/>
      <c r="F26" s="2"/>
      <c r="G26" s="2"/>
      <c r="H26" s="2"/>
      <c r="I26" s="2"/>
    </row>
    <row r="27" spans="1:9" ht="15" customHeight="1" x14ac:dyDescent="0.3">
      <c r="A27" s="7"/>
      <c r="B27" s="7"/>
      <c r="C27" s="7"/>
      <c r="D27" s="8"/>
      <c r="E27" s="2"/>
      <c r="F27" s="2"/>
      <c r="G27" s="2"/>
      <c r="H27" s="2"/>
      <c r="I27" s="2"/>
    </row>
    <row r="28" spans="1:9" ht="15" customHeight="1" x14ac:dyDescent="0.3">
      <c r="A28" s="5"/>
      <c r="B28" s="5"/>
      <c r="C28" s="5"/>
      <c r="D28" s="6"/>
      <c r="E28" s="2"/>
      <c r="F28" s="2"/>
      <c r="G28" s="2"/>
      <c r="H28" s="2"/>
      <c r="I28" s="2"/>
    </row>
    <row r="29" spans="1:9" ht="15" customHeight="1" x14ac:dyDescent="0.3">
      <c r="A29" s="7"/>
      <c r="B29" s="7"/>
      <c r="C29" s="7"/>
      <c r="D29" s="8"/>
      <c r="E29" s="2"/>
      <c r="F29" s="2"/>
      <c r="G29" s="2"/>
      <c r="H29" s="2"/>
      <c r="I29" s="2"/>
    </row>
    <row r="30" spans="1:9" ht="15" customHeight="1" x14ac:dyDescent="0.3">
      <c r="A30" s="2"/>
      <c r="B30" s="2"/>
      <c r="C30" s="2"/>
      <c r="D30" s="2"/>
      <c r="E30" s="2"/>
      <c r="F30" s="2"/>
      <c r="G30" s="2"/>
      <c r="H30" s="2"/>
      <c r="I30" s="2"/>
    </row>
    <row r="31" spans="1:9" ht="15" customHeight="1" x14ac:dyDescent="0.3">
      <c r="A31" s="2"/>
      <c r="B31" s="2"/>
      <c r="C31" s="2"/>
      <c r="D31" s="2"/>
      <c r="E31" s="2"/>
      <c r="F31" s="2"/>
      <c r="G31" s="2"/>
      <c r="H31" s="2"/>
      <c r="I31" s="2"/>
    </row>
    <row r="32" spans="1:9" ht="15" customHeight="1" x14ac:dyDescent="0.3">
      <c r="A32" s="2"/>
      <c r="B32" s="2"/>
      <c r="C32" s="2"/>
      <c r="D32" s="2"/>
      <c r="E32" s="2"/>
      <c r="F32" s="2"/>
      <c r="G32" s="2"/>
      <c r="H32" s="2"/>
      <c r="I32" s="2"/>
    </row>
    <row r="33" spans="1:9" ht="15" customHeight="1" x14ac:dyDescent="0.3">
      <c r="A33" s="2"/>
      <c r="B33" s="2"/>
      <c r="C33" s="2"/>
      <c r="D33" s="2"/>
      <c r="E33" s="2"/>
      <c r="F33" s="2"/>
      <c r="G33" s="2"/>
      <c r="H33" s="2"/>
      <c r="I33" s="2"/>
    </row>
    <row r="34" spans="1:9" ht="15" customHeight="1" x14ac:dyDescent="0.3">
      <c r="A34" s="2"/>
      <c r="B34" s="2"/>
      <c r="C34" s="2"/>
      <c r="D34" s="2"/>
      <c r="E34" s="2"/>
      <c r="F34" s="2"/>
      <c r="G34" s="2"/>
      <c r="H34" s="2"/>
      <c r="I34" s="2"/>
    </row>
    <row r="35" spans="1:9" ht="15" customHeight="1" x14ac:dyDescent="0.3">
      <c r="A35" s="2"/>
      <c r="B35" s="2"/>
      <c r="C35" s="2"/>
      <c r="D35" s="2"/>
      <c r="E35" s="2"/>
      <c r="F35" s="2"/>
      <c r="G35" s="2"/>
      <c r="H35" s="2"/>
      <c r="I35" s="2"/>
    </row>
    <row r="36" spans="1:9" ht="15" customHeight="1" x14ac:dyDescent="0.3">
      <c r="A36" s="2"/>
      <c r="B36" s="2"/>
      <c r="C36" s="2"/>
      <c r="D36" s="2"/>
      <c r="E36" s="2"/>
      <c r="F36" s="2"/>
      <c r="G36" s="2"/>
      <c r="H36" s="2"/>
      <c r="I36" s="2"/>
    </row>
    <row r="37" spans="1:9" ht="15" customHeight="1" x14ac:dyDescent="0.3">
      <c r="A37" s="2"/>
      <c r="B37" s="2"/>
      <c r="C37" s="2"/>
      <c r="D37" s="2"/>
      <c r="E37" s="2"/>
      <c r="F37" s="2"/>
      <c r="G37" s="2"/>
      <c r="H37" s="2"/>
      <c r="I37" s="2"/>
    </row>
    <row r="38" spans="1:9" ht="15" customHeight="1" x14ac:dyDescent="0.3">
      <c r="A38" s="2"/>
      <c r="B38" s="2"/>
      <c r="C38" s="2"/>
      <c r="D38" s="2"/>
      <c r="E38" s="2"/>
      <c r="F38" s="2"/>
      <c r="G38" s="2"/>
      <c r="H38" s="2"/>
      <c r="I38" s="2"/>
    </row>
    <row r="39" spans="1:9" ht="15" customHeight="1" x14ac:dyDescent="0.3">
      <c r="A39" s="2"/>
      <c r="B39" s="2"/>
      <c r="C39" s="2"/>
      <c r="D39" s="2"/>
      <c r="E39" s="2"/>
      <c r="F39" s="2"/>
      <c r="G39" s="2"/>
      <c r="H39" s="2"/>
      <c r="I39" s="2"/>
    </row>
    <row r="40" spans="1:9" ht="15" customHeight="1" x14ac:dyDescent="0.3">
      <c r="A40" s="2"/>
      <c r="B40" s="2"/>
      <c r="C40" s="2"/>
      <c r="D40" s="2"/>
      <c r="E40" s="2"/>
      <c r="F40" s="2"/>
      <c r="G40" s="2"/>
      <c r="H40" s="2"/>
      <c r="I40" s="2"/>
    </row>
    <row r="41" spans="1:9" ht="15" customHeight="1" x14ac:dyDescent="0.3">
      <c r="A41" s="2"/>
      <c r="B41" s="2"/>
      <c r="C41" s="2"/>
      <c r="D41" s="2"/>
      <c r="E41" s="2"/>
      <c r="F41" s="2"/>
      <c r="G41" s="2"/>
      <c r="H41" s="2"/>
      <c r="I41" s="2"/>
    </row>
    <row r="42" spans="1:9" ht="15" customHeight="1" x14ac:dyDescent="0.3">
      <c r="A42" s="2"/>
      <c r="B42" s="2"/>
      <c r="C42" s="2"/>
      <c r="D42" s="2"/>
      <c r="E42" s="2"/>
      <c r="F42" s="2"/>
      <c r="G42" s="2"/>
      <c r="H42" s="2"/>
      <c r="I42" s="2"/>
    </row>
    <row r="43" spans="1:9" ht="15" customHeight="1" x14ac:dyDescent="0.3">
      <c r="A43" s="2"/>
      <c r="B43" s="2"/>
      <c r="C43" s="2"/>
      <c r="D43" s="2"/>
      <c r="E43" s="2"/>
      <c r="F43" s="2"/>
      <c r="G43" s="2"/>
      <c r="H43" s="2"/>
      <c r="I43" s="2"/>
    </row>
    <row r="44" spans="1:9" ht="15" customHeight="1" x14ac:dyDescent="0.3">
      <c r="A44" s="2"/>
      <c r="B44" s="2"/>
      <c r="C44" s="2"/>
      <c r="D44" s="2"/>
      <c r="E44" s="2"/>
      <c r="F44" s="2"/>
      <c r="G44" s="2"/>
      <c r="H44" s="2"/>
      <c r="I44" s="2"/>
    </row>
    <row r="45" spans="1:9" ht="15" customHeight="1" x14ac:dyDescent="0.3">
      <c r="A45" s="2"/>
      <c r="B45" s="2"/>
      <c r="C45" s="2"/>
      <c r="D45" s="2"/>
      <c r="E45" s="2"/>
      <c r="F45" s="2"/>
      <c r="G45" s="2"/>
      <c r="H45" s="2"/>
      <c r="I45" s="2"/>
    </row>
    <row r="46" spans="1:9" ht="15" customHeight="1" x14ac:dyDescent="0.3">
      <c r="A46" s="2"/>
      <c r="B46" s="2"/>
      <c r="C46" s="2"/>
      <c r="D46" s="2"/>
      <c r="E46" s="2"/>
      <c r="F46" s="2"/>
      <c r="G46" s="2"/>
      <c r="H46" s="2"/>
      <c r="I46" s="2"/>
    </row>
    <row r="47" spans="1:9" ht="15" customHeight="1" x14ac:dyDescent="0.3">
      <c r="A47" s="2"/>
      <c r="B47" s="2"/>
      <c r="C47" s="2"/>
      <c r="D47" s="2"/>
      <c r="E47" s="2"/>
      <c r="F47" s="2"/>
      <c r="G47" s="2"/>
      <c r="H47" s="2"/>
      <c r="I47" s="2"/>
    </row>
    <row r="48" spans="1:9" ht="15" customHeight="1" x14ac:dyDescent="0.3">
      <c r="A48" s="2"/>
      <c r="B48" s="2"/>
      <c r="C48" s="2"/>
      <c r="D48" s="2"/>
      <c r="E48" s="2"/>
      <c r="F48" s="2"/>
      <c r="G48" s="2"/>
      <c r="H48" s="2"/>
      <c r="I48" s="2"/>
    </row>
    <row r="49" spans="1:9" ht="15" customHeight="1" x14ac:dyDescent="0.3">
      <c r="A49" s="2"/>
      <c r="B49" s="2"/>
      <c r="C49" s="2"/>
      <c r="D49" s="2"/>
      <c r="E49" s="2"/>
      <c r="F49" s="2"/>
      <c r="G49" s="2"/>
      <c r="H49" s="2"/>
      <c r="I49" s="2"/>
    </row>
    <row r="50" spans="1:9" ht="15" customHeight="1" x14ac:dyDescent="0.3">
      <c r="A50" s="2"/>
      <c r="B50" s="2"/>
      <c r="C50" s="2"/>
      <c r="D50" s="2"/>
      <c r="E50" s="2"/>
      <c r="F50" s="2"/>
      <c r="G50" s="2"/>
      <c r="H50" s="2"/>
      <c r="I50" s="2"/>
    </row>
    <row r="51" spans="1:9" ht="15" customHeight="1" x14ac:dyDescent="0.3">
      <c r="A51" s="2"/>
      <c r="B51" s="2"/>
      <c r="C51" s="2"/>
      <c r="D51" s="2"/>
      <c r="E51" s="2"/>
      <c r="F51" s="2"/>
      <c r="G51" s="2"/>
      <c r="H51" s="2"/>
      <c r="I51" s="2"/>
    </row>
    <row r="52" spans="1:9" ht="15" customHeight="1" x14ac:dyDescent="0.3">
      <c r="A52" s="2"/>
      <c r="B52" s="2"/>
      <c r="C52" s="2"/>
      <c r="D52" s="2"/>
      <c r="E52" s="2"/>
      <c r="F52" s="2"/>
      <c r="G52" s="2"/>
      <c r="H52" s="2"/>
      <c r="I52" s="2"/>
    </row>
    <row r="53" spans="1:9" ht="15" customHeight="1" x14ac:dyDescent="0.3">
      <c r="A53" s="2"/>
      <c r="B53" s="2"/>
      <c r="C53" s="2"/>
      <c r="D53" s="2"/>
      <c r="E53" s="2"/>
      <c r="F53" s="2"/>
      <c r="G53" s="2"/>
      <c r="H53" s="2"/>
      <c r="I53" s="2"/>
    </row>
    <row r="54" spans="1:9" ht="15" customHeight="1" x14ac:dyDescent="0.3">
      <c r="A54" s="2"/>
      <c r="B54" s="2"/>
      <c r="C54" s="2"/>
      <c r="D54" s="2"/>
      <c r="E54" s="2"/>
      <c r="F54" s="2"/>
      <c r="G54" s="2"/>
      <c r="H54" s="2"/>
      <c r="I54" s="2"/>
    </row>
    <row r="55" spans="1:9" ht="15" customHeight="1" x14ac:dyDescent="0.3">
      <c r="A55" s="2"/>
      <c r="B55" s="2"/>
      <c r="C55" s="2"/>
      <c r="D55" s="2"/>
      <c r="E55" s="2"/>
      <c r="F55" s="2"/>
      <c r="G55" s="2"/>
      <c r="H55" s="2"/>
      <c r="I55" s="2"/>
    </row>
    <row r="56" spans="1:9" ht="15" customHeight="1" x14ac:dyDescent="0.3">
      <c r="A56" s="2"/>
      <c r="B56" s="2"/>
      <c r="C56" s="2"/>
      <c r="D56" s="2"/>
      <c r="E56" s="2"/>
      <c r="F56" s="2"/>
      <c r="G56" s="2"/>
      <c r="H56" s="2"/>
      <c r="I56" s="2"/>
    </row>
    <row r="57" spans="1:9" ht="15" customHeight="1" x14ac:dyDescent="0.3">
      <c r="A57" s="2"/>
      <c r="B57" s="2"/>
      <c r="C57" s="2"/>
      <c r="D57" s="2"/>
      <c r="E57" s="2"/>
      <c r="F57" s="2"/>
      <c r="G57" s="2"/>
      <c r="H57" s="2"/>
      <c r="I57" s="2"/>
    </row>
    <row r="58" spans="1:9" ht="15" customHeight="1" x14ac:dyDescent="0.3">
      <c r="A58" s="2"/>
      <c r="B58" s="2"/>
      <c r="C58" s="2"/>
      <c r="D58" s="2"/>
      <c r="E58" s="2"/>
      <c r="F58" s="2"/>
      <c r="G58" s="2"/>
      <c r="H58" s="2"/>
      <c r="I58" s="2"/>
    </row>
    <row r="59" spans="1:9" ht="15" customHeight="1" x14ac:dyDescent="0.3">
      <c r="A59" s="2"/>
      <c r="B59" s="2"/>
      <c r="C59" s="2"/>
      <c r="D59" s="2"/>
      <c r="E59" s="2"/>
      <c r="F59" s="2"/>
      <c r="G59" s="2"/>
      <c r="H59" s="2"/>
      <c r="I59" s="2"/>
    </row>
    <row r="60" spans="1:9" ht="15" customHeight="1" x14ac:dyDescent="0.3">
      <c r="A60" s="2"/>
      <c r="B60" s="2"/>
      <c r="C60" s="2"/>
      <c r="D60" s="2"/>
      <c r="E60" s="2"/>
      <c r="F60" s="2"/>
      <c r="G60" s="2"/>
      <c r="H60" s="2"/>
      <c r="I60" s="2"/>
    </row>
    <row r="61" spans="1:9" ht="15" customHeight="1" x14ac:dyDescent="0.3">
      <c r="A61" s="2"/>
      <c r="B61" s="2"/>
      <c r="C61" s="2"/>
      <c r="D61" s="2"/>
      <c r="E61" s="2"/>
      <c r="F61" s="2"/>
      <c r="G61" s="2"/>
      <c r="H61" s="2"/>
      <c r="I61" s="2"/>
    </row>
    <row r="62" spans="1:9" ht="15" customHeight="1" x14ac:dyDescent="0.3">
      <c r="A62" s="2"/>
      <c r="B62" s="2"/>
      <c r="C62" s="2"/>
      <c r="D62" s="2"/>
      <c r="E62" s="2"/>
      <c r="F62" s="2"/>
      <c r="G62" s="2"/>
      <c r="H62" s="2"/>
      <c r="I62" s="2"/>
    </row>
    <row r="63" spans="1:9" ht="15" customHeight="1" x14ac:dyDescent="0.3">
      <c r="A63" s="2"/>
      <c r="B63" s="2"/>
      <c r="C63" s="2"/>
      <c r="D63" s="2"/>
      <c r="E63" s="2"/>
      <c r="F63" s="2"/>
      <c r="G63" s="2"/>
      <c r="H63" s="2"/>
      <c r="I63" s="2"/>
    </row>
    <row r="64" spans="1:9" ht="15" customHeight="1" x14ac:dyDescent="0.3">
      <c r="A64" s="2"/>
      <c r="B64" s="2"/>
      <c r="C64" s="2"/>
      <c r="D64" s="2"/>
      <c r="E64" s="2"/>
      <c r="F64" s="2"/>
      <c r="G64" s="2"/>
      <c r="H64" s="2"/>
      <c r="I64" s="2"/>
    </row>
    <row r="65" spans="1:9" ht="15" customHeight="1" x14ac:dyDescent="0.3">
      <c r="A65" s="2"/>
      <c r="B65" s="2"/>
      <c r="C65" s="3"/>
      <c r="D65" s="2"/>
      <c r="E65" s="2"/>
      <c r="F65" s="2"/>
      <c r="G65" s="2"/>
      <c r="H65" s="2"/>
      <c r="I65" s="2"/>
    </row>
    <row r="66" spans="1:9" ht="15" customHeight="1" x14ac:dyDescent="0.3">
      <c r="A66" s="2"/>
      <c r="B66" s="2"/>
      <c r="C66" s="3"/>
      <c r="D66" s="2"/>
      <c r="E66" s="2"/>
      <c r="F66" s="2"/>
      <c r="G66" s="2"/>
      <c r="H66" s="2"/>
      <c r="I66" s="2"/>
    </row>
    <row r="67" spans="1:9" ht="15" customHeight="1" x14ac:dyDescent="0.3">
      <c r="A67" s="2"/>
      <c r="B67" s="2"/>
      <c r="C67" s="3"/>
      <c r="D67" s="2"/>
      <c r="E67" s="2"/>
      <c r="F67" s="2"/>
      <c r="G67" s="2"/>
      <c r="H67" s="2"/>
      <c r="I67" s="2"/>
    </row>
    <row r="68" spans="1:9" ht="15" customHeight="1" x14ac:dyDescent="0.3">
      <c r="A68" s="2"/>
      <c r="B68" s="2"/>
      <c r="C68" s="3"/>
      <c r="D68" s="2"/>
      <c r="E68" s="2"/>
      <c r="F68" s="2"/>
      <c r="G68" s="2"/>
      <c r="H68" s="2"/>
      <c r="I68" s="2"/>
    </row>
    <row r="69" spans="1:9" ht="15" customHeight="1" x14ac:dyDescent="0.3">
      <c r="A69" s="2"/>
      <c r="B69" s="2"/>
      <c r="C69" s="3"/>
      <c r="D69" s="2"/>
      <c r="E69" s="2"/>
      <c r="F69" s="2"/>
      <c r="G69" s="2"/>
      <c r="H69" s="2"/>
      <c r="I69" s="2"/>
    </row>
    <row r="70" spans="1:9" ht="15" customHeight="1" x14ac:dyDescent="0.3">
      <c r="A70" s="2"/>
      <c r="B70" s="2"/>
      <c r="C70" s="3"/>
      <c r="D70" s="2"/>
      <c r="E70" s="2"/>
      <c r="F70" s="2"/>
      <c r="G70" s="2"/>
      <c r="H70" s="2"/>
      <c r="I70" s="2"/>
    </row>
    <row r="71" spans="1:9" ht="15" customHeight="1" x14ac:dyDescent="0.3">
      <c r="A71" s="2"/>
      <c r="B71" s="2"/>
      <c r="C71" s="3"/>
      <c r="D71" s="2"/>
      <c r="E71" s="2"/>
      <c r="F71" s="2"/>
      <c r="G71" s="2"/>
      <c r="H71" s="2"/>
      <c r="I71" s="2"/>
    </row>
    <row r="72" spans="1:9" ht="15" customHeight="1" x14ac:dyDescent="0.3">
      <c r="A72" s="2"/>
      <c r="B72" s="2"/>
      <c r="C72" s="3"/>
      <c r="D72" s="2"/>
      <c r="E72" s="2"/>
      <c r="F72" s="2"/>
      <c r="G72" s="2"/>
      <c r="H72" s="2"/>
      <c r="I72" s="2"/>
    </row>
    <row r="73" spans="1:9" ht="15" customHeight="1" x14ac:dyDescent="0.3">
      <c r="A73" s="2"/>
      <c r="B73" s="2"/>
      <c r="C73" s="3"/>
      <c r="D73" s="2"/>
      <c r="E73" s="2"/>
      <c r="F73" s="2"/>
      <c r="G73" s="2"/>
      <c r="H73" s="2"/>
      <c r="I73" s="2"/>
    </row>
    <row r="74" spans="1:9" ht="15" customHeight="1" x14ac:dyDescent="0.3">
      <c r="A74" s="2"/>
      <c r="B74" s="2"/>
      <c r="C74" s="2"/>
      <c r="D74" s="2"/>
      <c r="E74" s="2"/>
      <c r="F74" s="2"/>
      <c r="G74" s="2"/>
      <c r="H74" s="2"/>
      <c r="I74" s="2"/>
    </row>
    <row r="75" spans="1:9" ht="15" customHeight="1" x14ac:dyDescent="0.3">
      <c r="A75" s="2"/>
      <c r="B75" s="2"/>
      <c r="C75" s="2"/>
      <c r="D75" s="2"/>
      <c r="E75" s="2"/>
      <c r="F75" s="2"/>
      <c r="G75" s="2"/>
      <c r="H75" s="2"/>
      <c r="I75" s="2"/>
    </row>
    <row r="76" spans="1:9" ht="15" customHeight="1" x14ac:dyDescent="0.3">
      <c r="A76" s="2"/>
      <c r="B76" s="2"/>
      <c r="C76" s="2"/>
      <c r="D76" s="2"/>
      <c r="E76" s="2"/>
      <c r="F76" s="2"/>
      <c r="G76" s="2"/>
      <c r="H76" s="2"/>
      <c r="I76" s="2"/>
    </row>
    <row r="77" spans="1:9" ht="15" customHeight="1" x14ac:dyDescent="0.3">
      <c r="A77" s="2"/>
      <c r="B77" s="2"/>
      <c r="C77" s="2"/>
      <c r="D77" s="2"/>
      <c r="E77" s="2"/>
      <c r="F77" s="2"/>
      <c r="G77" s="2"/>
      <c r="H77" s="2"/>
      <c r="I77" s="2"/>
    </row>
    <row r="78" spans="1:9" ht="15" customHeight="1" x14ac:dyDescent="0.3">
      <c r="A78" s="2"/>
      <c r="B78" s="2"/>
      <c r="C78" s="2"/>
      <c r="D78" s="2"/>
      <c r="E78" s="2"/>
      <c r="F78" s="2"/>
      <c r="G78" s="2"/>
      <c r="H78" s="2"/>
      <c r="I78" s="2"/>
    </row>
    <row r="79" spans="1:9" ht="15" customHeight="1" x14ac:dyDescent="0.3">
      <c r="A79" s="2"/>
      <c r="B79" s="2"/>
      <c r="C79" s="2"/>
      <c r="D79" s="2"/>
      <c r="E79" s="2"/>
      <c r="F79" s="2"/>
      <c r="G79" s="2"/>
      <c r="H79" s="2"/>
      <c r="I79" s="2"/>
    </row>
    <row r="80" spans="1:9" ht="15" customHeight="1" x14ac:dyDescent="0.3">
      <c r="A80" s="2"/>
      <c r="B80" s="2"/>
      <c r="C80" s="2"/>
      <c r="D80" s="2"/>
      <c r="E80" s="2"/>
      <c r="F80" s="2"/>
      <c r="G80" s="2"/>
      <c r="H80" s="2"/>
      <c r="I80" s="2"/>
    </row>
    <row r="81" spans="1:9" ht="15" customHeight="1" x14ac:dyDescent="0.3">
      <c r="A81" s="2"/>
      <c r="B81" s="2"/>
      <c r="C81" s="2"/>
      <c r="D81" s="2"/>
      <c r="E81" s="2"/>
      <c r="F81" s="2"/>
      <c r="G81" s="2"/>
      <c r="H81" s="2"/>
      <c r="I81" s="2"/>
    </row>
    <row r="82" spans="1:9" ht="15" customHeight="1" x14ac:dyDescent="0.3">
      <c r="A82" s="2"/>
      <c r="B82" s="2"/>
      <c r="C82" s="2"/>
      <c r="D82" s="2"/>
      <c r="E82" s="2"/>
      <c r="F82" s="2"/>
      <c r="G82" s="2"/>
      <c r="H82" s="2"/>
      <c r="I82" s="2"/>
    </row>
    <row r="83" spans="1:9" ht="15" customHeight="1" x14ac:dyDescent="0.3">
      <c r="A83" s="2"/>
      <c r="B83" s="2"/>
      <c r="C83" s="2"/>
      <c r="D83" s="2"/>
      <c r="E83" s="2"/>
      <c r="F83" s="2"/>
      <c r="G83" s="2"/>
      <c r="H83" s="2"/>
      <c r="I83" s="2"/>
    </row>
    <row r="84" spans="1:9" ht="15" customHeight="1" x14ac:dyDescent="0.3">
      <c r="A84" s="2"/>
      <c r="B84" s="2"/>
      <c r="C84" s="2"/>
      <c r="D84" s="2"/>
      <c r="E84" s="2"/>
      <c r="F84" s="2"/>
      <c r="G84" s="2"/>
      <c r="H84" s="2"/>
      <c r="I84" s="2"/>
    </row>
    <row r="85" spans="1:9" ht="15" customHeight="1" x14ac:dyDescent="0.3">
      <c r="A85" s="2"/>
      <c r="B85" s="2"/>
      <c r="C85" s="2"/>
      <c r="D85" s="2"/>
      <c r="E85" s="2"/>
      <c r="F85" s="2"/>
      <c r="G85" s="2"/>
      <c r="H85" s="2"/>
      <c r="I85" s="2"/>
    </row>
    <row r="86" spans="1:9" ht="15" customHeight="1" x14ac:dyDescent="0.3">
      <c r="A86" s="2"/>
      <c r="B86" s="2"/>
      <c r="C86" s="2"/>
      <c r="D86" s="2"/>
      <c r="E86" s="2"/>
      <c r="F86" s="2"/>
      <c r="G86" s="2"/>
      <c r="H86" s="2"/>
      <c r="I86" s="2"/>
    </row>
    <row r="87" spans="1:9" ht="15" customHeight="1" x14ac:dyDescent="0.3">
      <c r="A87" s="2"/>
      <c r="B87" s="2"/>
      <c r="C87" s="2"/>
      <c r="D87" s="2"/>
      <c r="E87" s="2"/>
      <c r="F87" s="2"/>
      <c r="G87" s="2"/>
      <c r="H87" s="2"/>
      <c r="I87" s="2"/>
    </row>
    <row r="88" spans="1:9" ht="15" customHeight="1" x14ac:dyDescent="0.3">
      <c r="A88" s="2"/>
      <c r="B88" s="2"/>
      <c r="C88" s="2"/>
      <c r="D88" s="2"/>
      <c r="E88" s="2"/>
      <c r="F88" s="2"/>
      <c r="G88" s="2"/>
      <c r="H88" s="2"/>
      <c r="I88" s="2"/>
    </row>
    <row r="89" spans="1:9" ht="15" customHeight="1" x14ac:dyDescent="0.3">
      <c r="A89" s="2"/>
      <c r="B89" s="2"/>
      <c r="C89" s="2"/>
      <c r="D89" s="2"/>
      <c r="E89" s="2"/>
      <c r="F89" s="2"/>
      <c r="G89" s="2"/>
      <c r="H89" s="2"/>
      <c r="I89" s="2"/>
    </row>
    <row r="90" spans="1:9" ht="15" customHeight="1" x14ac:dyDescent="0.3">
      <c r="A90" s="2"/>
      <c r="B90" s="2"/>
      <c r="C90" s="2"/>
      <c r="D90" s="2"/>
      <c r="E90" s="2"/>
      <c r="F90" s="2"/>
      <c r="G90" s="2"/>
      <c r="H90" s="2"/>
      <c r="I90" s="2"/>
    </row>
    <row r="91" spans="1:9" ht="15" customHeight="1" x14ac:dyDescent="0.3">
      <c r="A91" s="2"/>
      <c r="B91" s="2"/>
      <c r="C91" s="2"/>
      <c r="D91" s="2"/>
      <c r="E91" s="2"/>
      <c r="F91" s="2"/>
      <c r="G91" s="2"/>
      <c r="H91" s="2"/>
      <c r="I91" s="2"/>
    </row>
    <row r="92" spans="1:9" ht="15" customHeight="1" x14ac:dyDescent="0.3">
      <c r="A92" s="2"/>
      <c r="B92" s="2"/>
      <c r="C92" s="2"/>
      <c r="D92" s="2"/>
      <c r="E92" s="2"/>
      <c r="F92" s="2"/>
      <c r="G92" s="2"/>
      <c r="H92" s="2"/>
      <c r="I92" s="2"/>
    </row>
    <row r="93" spans="1:9" ht="15" customHeight="1" x14ac:dyDescent="0.3">
      <c r="A93" s="2"/>
      <c r="B93" s="2"/>
      <c r="C93" s="2"/>
      <c r="D93" s="2"/>
      <c r="E93" s="2"/>
      <c r="F93" s="2"/>
      <c r="G93" s="2"/>
      <c r="H93" s="2"/>
      <c r="I93" s="2"/>
    </row>
    <row r="94" spans="1:9" ht="15" customHeight="1" x14ac:dyDescent="0.3">
      <c r="A94" s="2"/>
      <c r="B94" s="2"/>
      <c r="C94" s="2"/>
      <c r="D94" s="2"/>
      <c r="E94" s="2"/>
      <c r="F94" s="2"/>
      <c r="G94" s="2"/>
      <c r="H94" s="2"/>
      <c r="I94" s="2"/>
    </row>
    <row r="95" spans="1:9" ht="15" customHeight="1" x14ac:dyDescent="0.3">
      <c r="A95" s="2"/>
      <c r="B95" s="2"/>
      <c r="C95" s="2"/>
      <c r="D95" s="2"/>
      <c r="E95" s="2"/>
      <c r="F95" s="2"/>
      <c r="G95" s="2"/>
      <c r="H95" s="2"/>
      <c r="I95" s="2"/>
    </row>
    <row r="96" spans="1:9" ht="15" customHeight="1" x14ac:dyDescent="0.3">
      <c r="A96" s="2"/>
      <c r="B96" s="2"/>
      <c r="C96" s="2"/>
      <c r="D96" s="2"/>
      <c r="E96" s="2"/>
      <c r="F96" s="2"/>
      <c r="G96" s="2"/>
      <c r="H96" s="2"/>
      <c r="I96" s="2"/>
    </row>
    <row r="97" spans="1:9" ht="15" customHeight="1" x14ac:dyDescent="0.3">
      <c r="A97" s="2"/>
      <c r="B97" s="2"/>
      <c r="C97" s="2"/>
      <c r="D97" s="2"/>
      <c r="E97" s="2"/>
      <c r="F97" s="2"/>
      <c r="G97" s="2"/>
      <c r="H97" s="2"/>
      <c r="I97" s="2"/>
    </row>
    <row r="98" spans="1:9" ht="15" customHeight="1" x14ac:dyDescent="0.3">
      <c r="A98" s="2"/>
      <c r="B98" s="2"/>
      <c r="C98" s="2"/>
      <c r="D98" s="2"/>
      <c r="E98" s="2"/>
      <c r="F98" s="2"/>
      <c r="G98" s="2"/>
      <c r="H98" s="2"/>
      <c r="I98" s="2"/>
    </row>
    <row r="99" spans="1:9" ht="15" customHeight="1" x14ac:dyDescent="0.3">
      <c r="A99" s="2"/>
      <c r="B99" s="2"/>
      <c r="C99" s="2"/>
      <c r="D99" s="2"/>
      <c r="E99" s="2"/>
      <c r="F99" s="2"/>
      <c r="G99" s="2"/>
      <c r="H99" s="2"/>
      <c r="I99" s="2"/>
    </row>
  </sheetData>
  <mergeCells count="1">
    <mergeCell ref="A1:B1"/>
  </mergeCells>
  <pageMargins left="0.7" right="0.7" top="0.75" bottom="0.75" header="0.3" footer="0.3"/>
  <pageSetup paperSize="9" scale="24" fitToHeight="0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eht4">
    <pageSetUpPr fitToPage="1"/>
  </sheetPr>
  <dimension ref="A1:G49"/>
  <sheetViews>
    <sheetView workbookViewId="0">
      <selection activeCell="A21" sqref="A21"/>
    </sheetView>
  </sheetViews>
  <sheetFormatPr defaultColWidth="9.140625" defaultRowHeight="18" customHeight="1" x14ac:dyDescent="0.25"/>
  <cols>
    <col min="1" max="1" width="82.28515625" customWidth="1"/>
    <col min="2" max="2" width="20.85546875" customWidth="1"/>
    <col min="3" max="3" width="100.28515625" style="22" customWidth="1"/>
  </cols>
  <sheetData>
    <row r="1" spans="1:4" ht="18" customHeight="1" x14ac:dyDescent="0.25">
      <c r="A1" s="11"/>
      <c r="B1" s="13"/>
      <c r="C1" s="16"/>
    </row>
    <row r="2" spans="1:4" ht="19.5" customHeight="1" x14ac:dyDescent="0.25">
      <c r="A2" s="12"/>
      <c r="B2" s="10"/>
      <c r="C2" s="17"/>
      <c r="D2" s="9"/>
    </row>
    <row r="3" spans="1:4" ht="18" customHeight="1" x14ac:dyDescent="0.25">
      <c r="A3" s="9"/>
      <c r="B3" s="10"/>
      <c r="C3" s="17"/>
      <c r="D3" s="9"/>
    </row>
    <row r="4" spans="1:4" ht="18" customHeight="1" x14ac:dyDescent="0.25">
      <c r="A4" s="9"/>
      <c r="B4" s="10"/>
      <c r="C4" s="17"/>
      <c r="D4" s="9"/>
    </row>
    <row r="5" spans="1:4" ht="18" customHeight="1" x14ac:dyDescent="0.25">
      <c r="A5" s="9"/>
      <c r="B5" s="10"/>
      <c r="C5" s="17"/>
      <c r="D5" s="9"/>
    </row>
    <row r="6" spans="1:4" ht="18" customHeight="1" x14ac:dyDescent="0.25">
      <c r="A6" s="12"/>
      <c r="B6" s="10"/>
      <c r="C6" s="17"/>
      <c r="D6" s="9"/>
    </row>
    <row r="7" spans="1:4" ht="18" customHeight="1" x14ac:dyDescent="0.25">
      <c r="A7" s="9"/>
      <c r="B7" s="10"/>
      <c r="C7" s="17"/>
      <c r="D7" s="9"/>
    </row>
    <row r="8" spans="1:4" ht="18" customHeight="1" x14ac:dyDescent="0.25">
      <c r="A8" s="9"/>
      <c r="B8" s="10"/>
      <c r="C8" s="17"/>
      <c r="D8" s="9"/>
    </row>
    <row r="9" spans="1:4" ht="18" customHeight="1" x14ac:dyDescent="0.25">
      <c r="A9" s="12"/>
      <c r="B9" s="10"/>
      <c r="C9" s="18"/>
      <c r="D9" s="9"/>
    </row>
    <row r="10" spans="1:4" ht="18" customHeight="1" x14ac:dyDescent="0.25">
      <c r="A10" s="9"/>
      <c r="B10" s="10"/>
      <c r="C10" s="17"/>
      <c r="D10" s="9"/>
    </row>
    <row r="11" spans="1:4" ht="18" customHeight="1" x14ac:dyDescent="0.25">
      <c r="A11" s="9"/>
      <c r="B11" s="10"/>
      <c r="C11" s="17"/>
      <c r="D11" s="9"/>
    </row>
    <row r="12" spans="1:4" ht="18" customHeight="1" x14ac:dyDescent="0.25">
      <c r="A12" s="12"/>
      <c r="B12" s="10"/>
      <c r="C12" s="18"/>
      <c r="D12" s="9"/>
    </row>
    <row r="13" spans="1:4" ht="18" customHeight="1" x14ac:dyDescent="0.25">
      <c r="A13" s="9"/>
      <c r="B13" s="10"/>
      <c r="C13" s="17"/>
      <c r="D13" s="9"/>
    </row>
    <row r="14" spans="1:4" ht="18" customHeight="1" x14ac:dyDescent="0.25">
      <c r="A14" s="9"/>
      <c r="B14" s="10"/>
      <c r="C14" s="18"/>
      <c r="D14" s="9"/>
    </row>
    <row r="15" spans="1:4" ht="18" customHeight="1" x14ac:dyDescent="0.25">
      <c r="A15" s="12"/>
      <c r="B15" s="10"/>
      <c r="C15" s="17"/>
      <c r="D15" s="9"/>
    </row>
    <row r="16" spans="1:4" ht="18" customHeight="1" x14ac:dyDescent="0.25">
      <c r="A16" s="9"/>
      <c r="B16" s="10"/>
      <c r="C16" s="17"/>
      <c r="D16" s="9"/>
    </row>
    <row r="17" spans="1:7" ht="18" customHeight="1" x14ac:dyDescent="0.25">
      <c r="A17" s="9"/>
      <c r="B17" s="10"/>
      <c r="C17" s="18"/>
      <c r="D17" s="9"/>
    </row>
    <row r="18" spans="1:7" ht="18" customHeight="1" x14ac:dyDescent="0.25">
      <c r="A18" s="12"/>
      <c r="B18" s="10"/>
      <c r="C18" s="17"/>
      <c r="D18" s="9"/>
    </row>
    <row r="19" spans="1:7" ht="18" customHeight="1" x14ac:dyDescent="0.25">
      <c r="A19" s="9"/>
      <c r="B19" s="10"/>
      <c r="C19" s="17"/>
      <c r="D19" s="9"/>
    </row>
    <row r="20" spans="1:7" ht="18" customHeight="1" x14ac:dyDescent="0.25">
      <c r="A20" s="9"/>
      <c r="B20" s="10"/>
      <c r="C20" s="19"/>
      <c r="D20" s="9"/>
    </row>
    <row r="21" spans="1:7" ht="18" customHeight="1" x14ac:dyDescent="0.25">
      <c r="A21" s="12"/>
      <c r="B21" s="10"/>
      <c r="C21" s="17"/>
      <c r="D21" s="9"/>
      <c r="F21" s="109"/>
      <c r="G21" s="109"/>
    </row>
    <row r="22" spans="1:7" ht="18" customHeight="1" x14ac:dyDescent="0.25">
      <c r="A22" s="9"/>
      <c r="B22" s="10"/>
      <c r="C22" s="17"/>
      <c r="D22" s="9"/>
    </row>
    <row r="23" spans="1:7" ht="18" customHeight="1" x14ac:dyDescent="0.25">
      <c r="A23" s="9"/>
      <c r="B23" s="10"/>
      <c r="C23" s="17"/>
      <c r="D23" s="9"/>
    </row>
    <row r="24" spans="1:7" ht="18" customHeight="1" x14ac:dyDescent="0.25">
      <c r="A24" s="12"/>
      <c r="B24" s="10"/>
      <c r="C24" s="20"/>
    </row>
    <row r="25" spans="1:7" ht="18" customHeight="1" x14ac:dyDescent="0.25">
      <c r="A25" s="9"/>
      <c r="B25" s="10"/>
      <c r="C25" s="21"/>
    </row>
    <row r="26" spans="1:7" ht="18" customHeight="1" x14ac:dyDescent="0.25">
      <c r="A26" s="9"/>
      <c r="B26" s="10"/>
      <c r="C26" s="20"/>
    </row>
    <row r="27" spans="1:7" ht="18" customHeight="1" x14ac:dyDescent="0.25">
      <c r="A27" s="12"/>
      <c r="B27" s="10"/>
      <c r="C27" s="21"/>
    </row>
    <row r="28" spans="1:7" ht="18" customHeight="1" x14ac:dyDescent="0.25">
      <c r="A28" s="9"/>
      <c r="B28" s="10"/>
    </row>
    <row r="29" spans="1:7" ht="18" customHeight="1" x14ac:dyDescent="0.25">
      <c r="A29" s="9"/>
      <c r="B29" s="10"/>
      <c r="C29" s="20"/>
    </row>
    <row r="30" spans="1:7" ht="18" customHeight="1" x14ac:dyDescent="0.25">
      <c r="A30" s="12"/>
      <c r="B30" s="10"/>
      <c r="C30" s="20"/>
    </row>
    <row r="31" spans="1:7" ht="18" customHeight="1" x14ac:dyDescent="0.25">
      <c r="A31" s="9"/>
      <c r="B31" s="10"/>
      <c r="C31" s="21"/>
    </row>
    <row r="32" spans="1:7" ht="18" customHeight="1" x14ac:dyDescent="0.25">
      <c r="A32" s="9"/>
      <c r="B32" s="10"/>
      <c r="C32" s="20"/>
    </row>
    <row r="33" spans="1:3" ht="18" customHeight="1" x14ac:dyDescent="0.25">
      <c r="A33" s="12"/>
      <c r="B33" s="10"/>
      <c r="C33" s="21"/>
    </row>
    <row r="34" spans="1:3" ht="18" customHeight="1" x14ac:dyDescent="0.25">
      <c r="A34" s="9"/>
      <c r="B34" s="10"/>
      <c r="C34" s="20"/>
    </row>
    <row r="35" spans="1:3" ht="18" customHeight="1" x14ac:dyDescent="0.25">
      <c r="A35" s="9"/>
      <c r="B35" s="10"/>
      <c r="C35" s="23"/>
    </row>
    <row r="36" spans="1:3" ht="18" customHeight="1" x14ac:dyDescent="0.25">
      <c r="A36" s="12"/>
      <c r="B36" s="10"/>
      <c r="C36" s="20"/>
    </row>
    <row r="37" spans="1:3" ht="18" customHeight="1" x14ac:dyDescent="0.25">
      <c r="A37" s="9"/>
      <c r="B37" s="10"/>
      <c r="C37" s="21"/>
    </row>
    <row r="38" spans="1:3" ht="18" customHeight="1" x14ac:dyDescent="0.25">
      <c r="A38" s="9"/>
      <c r="B38" s="10"/>
      <c r="C38" s="20"/>
    </row>
    <row r="39" spans="1:3" ht="18" customHeight="1" x14ac:dyDescent="0.25">
      <c r="A39" s="9"/>
      <c r="B39" s="10"/>
      <c r="C39" s="21"/>
    </row>
    <row r="40" spans="1:3" ht="18" customHeight="1" x14ac:dyDescent="0.25">
      <c r="A40" s="12"/>
      <c r="B40" s="10"/>
      <c r="C40" s="20"/>
    </row>
    <row r="41" spans="1:3" ht="18" customHeight="1" x14ac:dyDescent="0.25">
      <c r="A41" s="9"/>
      <c r="B41" s="10"/>
      <c r="C41" s="21"/>
    </row>
    <row r="42" spans="1:3" ht="18" customHeight="1" x14ac:dyDescent="0.25">
      <c r="A42" s="9"/>
      <c r="B42" s="10"/>
      <c r="C42" s="20"/>
    </row>
    <row r="43" spans="1:3" ht="18" customHeight="1" x14ac:dyDescent="0.25">
      <c r="A43" s="12"/>
      <c r="B43" s="10"/>
      <c r="C43" s="21"/>
    </row>
    <row r="44" spans="1:3" ht="18" customHeight="1" x14ac:dyDescent="0.25">
      <c r="A44" s="9"/>
      <c r="B44" s="10"/>
      <c r="C44" s="20"/>
    </row>
    <row r="45" spans="1:3" ht="18" customHeight="1" x14ac:dyDescent="0.25">
      <c r="A45" s="9"/>
      <c r="B45" s="10"/>
      <c r="C45" s="21"/>
    </row>
    <row r="46" spans="1:3" ht="18" customHeight="1" x14ac:dyDescent="0.25">
      <c r="A46" s="12"/>
      <c r="B46" s="10"/>
      <c r="C46" s="20"/>
    </row>
    <row r="47" spans="1:3" ht="18" customHeight="1" x14ac:dyDescent="0.25">
      <c r="A47" s="9"/>
      <c r="B47" s="10"/>
    </row>
    <row r="48" spans="1:3" ht="18" customHeight="1" x14ac:dyDescent="0.25">
      <c r="A48" s="9"/>
      <c r="B48" s="10"/>
    </row>
    <row r="49" spans="1:2" ht="18" customHeight="1" x14ac:dyDescent="0.25">
      <c r="A49" s="9"/>
      <c r="B49" s="10"/>
    </row>
  </sheetData>
  <mergeCells count="1">
    <mergeCell ref="F21:G21"/>
  </mergeCells>
  <pageMargins left="0.7" right="0.7" top="0.75" bottom="0.75" header="0.3" footer="0.3"/>
  <pageSetup scale="85" fitToHeight="0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49</xdr:row>
                <xdr:rowOff>0</xdr:rowOff>
              </from>
              <to>
                <xdr:col>0</xdr:col>
                <xdr:colOff>914400</xdr:colOff>
                <xdr:row>50</xdr:row>
                <xdr:rowOff>0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12</vt:i4>
      </vt:variant>
    </vt:vector>
  </HeadingPairs>
  <TitlesOfParts>
    <vt:vector size="12" baseType="lpstr">
      <vt:lpstr>2026 eelarve+1 lisaeelarve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Eva-Mai Saard</dc:creator>
  <cp:lastModifiedBy>Külli Mõttus</cp:lastModifiedBy>
  <cp:lastPrinted>2026-02-16T08:34:56Z</cp:lastPrinted>
  <dcterms:created xsi:type="dcterms:W3CDTF">2018-01-10T11:23:16Z</dcterms:created>
  <dcterms:modified xsi:type="dcterms:W3CDTF">2026-03-02T13:25:15Z</dcterms:modified>
</cp:coreProperties>
</file>