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5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lgivallavalitsus-my.sharepoint.com/personal/kylli_mulgivald_ee/Documents/Töölaud/1 KuLLI/2024/Aastaaruanne 2023/Audiitorile/3.6. Eelarve täitmine 2023/"/>
    </mc:Choice>
  </mc:AlternateContent>
  <xr:revisionPtr revIDLastSave="0" documentId="8_{8F5881BC-E56D-4C6D-A373-FD4078125E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" sheetId="5" r:id="rId1"/>
    <sheet name="1" sheetId="7" r:id="rId2"/>
    <sheet name="2" sheetId="1" r:id="rId3"/>
    <sheet name="3" sheetId="3" r:id="rId4"/>
    <sheet name="4" sheetId="6" r:id="rId5"/>
    <sheet name="5" sheetId="8" r:id="rId6"/>
    <sheet name="6" sheetId="9" r:id="rId7"/>
    <sheet name="7" sheetId="10" r:id="rId8"/>
    <sheet name="8" sheetId="11" r:id="rId9"/>
    <sheet name="9" sheetId="2" r:id="rId10"/>
    <sheet name="10" sheetId="4" r:id="rId11"/>
    <sheet name="11" sheetId="12" r:id="rId12"/>
  </sheets>
  <definedNames>
    <definedName name="_xlnm._FilterDatabase" localSheetId="10" hidden="1">'10'!$A$3:$G$46</definedName>
    <definedName name="_xlnm._FilterDatabase" localSheetId="3" hidden="1">'3'!$A$1:$E$187</definedName>
    <definedName name="_xlnm._FilterDatabase" localSheetId="4" hidden="1">'4'!#REF!</definedName>
    <definedName name="_xlnm._FilterDatabase" localSheetId="6" hidden="1">'6'!$A$1:$B$16</definedName>
    <definedName name="_xlnm._FilterDatabase" localSheetId="9" hidden="1">'9'!$A$1:$I$29</definedName>
  </definedNames>
  <calcPr calcId="181029"/>
</workbook>
</file>

<file path=xl/calcChain.xml><?xml version="1.0" encoding="utf-8"?>
<calcChain xmlns="http://schemas.openxmlformats.org/spreadsheetml/2006/main">
  <c r="M75" i="5" l="1"/>
  <c r="M74" i="5"/>
  <c r="M73" i="5"/>
  <c r="M72" i="5"/>
  <c r="M71" i="5"/>
  <c r="M70" i="5"/>
  <c r="M69" i="5"/>
  <c r="M68" i="5"/>
  <c r="M67" i="5"/>
  <c r="N66" i="5"/>
  <c r="G40" i="5"/>
  <c r="F144" i="5"/>
  <c r="F168" i="5"/>
  <c r="F111" i="5"/>
  <c r="F105" i="5"/>
  <c r="F94" i="5"/>
  <c r="F86" i="5"/>
  <c r="F78" i="5"/>
  <c r="F75" i="5"/>
  <c r="F67" i="5"/>
  <c r="F181" i="5" l="1"/>
  <c r="G57" i="5" l="1"/>
  <c r="G30" i="5"/>
  <c r="G15" i="5"/>
  <c r="G7" i="5"/>
  <c r="G11" i="5"/>
  <c r="F11" i="5"/>
  <c r="F15" i="5"/>
  <c r="F30" i="5"/>
  <c r="F35" i="5"/>
  <c r="F40" i="5"/>
  <c r="F57" i="5"/>
  <c r="F7" i="5"/>
  <c r="E168" i="5"/>
  <c r="E7" i="5"/>
  <c r="E11" i="5"/>
  <c r="E15" i="5"/>
  <c r="E30" i="5"/>
  <c r="E35" i="5"/>
  <c r="E40" i="5"/>
  <c r="E57" i="5"/>
  <c r="E67" i="5"/>
  <c r="E75" i="5"/>
  <c r="E78" i="5"/>
  <c r="E86" i="5"/>
  <c r="E94" i="5"/>
  <c r="E105" i="5"/>
  <c r="E111" i="5"/>
  <c r="E144" i="5"/>
  <c r="D11" i="5"/>
  <c r="D7" i="5"/>
  <c r="D15" i="5"/>
  <c r="D30" i="5"/>
  <c r="D35" i="5"/>
  <c r="D40" i="5"/>
  <c r="D57" i="5"/>
  <c r="D67" i="5"/>
  <c r="D75" i="5"/>
  <c r="D78" i="5"/>
  <c r="D86" i="5"/>
  <c r="D94" i="5"/>
  <c r="D105" i="5"/>
  <c r="D111" i="5"/>
  <c r="D144" i="5"/>
  <c r="D168" i="5"/>
  <c r="C168" i="5"/>
  <c r="C144" i="5"/>
  <c r="C111" i="5"/>
  <c r="C105" i="5"/>
  <c r="C94" i="5"/>
  <c r="C86" i="5"/>
  <c r="C78" i="5"/>
  <c r="C75" i="5"/>
  <c r="C67" i="5"/>
  <c r="C57" i="5"/>
  <c r="C40" i="5"/>
  <c r="C35" i="5"/>
  <c r="C30" i="5"/>
  <c r="C15" i="5"/>
  <c r="C11" i="5"/>
  <c r="C7" i="5"/>
  <c r="C29" i="5" l="1"/>
  <c r="D6" i="5"/>
  <c r="G6" i="5"/>
  <c r="G105" i="5"/>
  <c r="G35" i="5"/>
  <c r="G29" i="5" s="1"/>
  <c r="F29" i="5"/>
  <c r="F6" i="5"/>
  <c r="G75" i="5"/>
  <c r="G168" i="5"/>
  <c r="E6" i="5"/>
  <c r="G78" i="5"/>
  <c r="G144" i="5"/>
  <c r="C6" i="5"/>
  <c r="C39" i="5" s="1"/>
  <c r="C56" i="5" s="1"/>
  <c r="C181" i="5"/>
  <c r="D181" i="5"/>
  <c r="D29" i="5"/>
  <c r="G111" i="5"/>
  <c r="G94" i="5"/>
  <c r="G86" i="5"/>
  <c r="E181" i="5"/>
  <c r="G67" i="5"/>
  <c r="E29" i="5"/>
  <c r="E39" i="5" s="1"/>
  <c r="E56" i="5" s="1"/>
  <c r="D39" i="5" l="1"/>
  <c r="D56" i="5" s="1"/>
  <c r="G181" i="5"/>
  <c r="G39" i="5"/>
  <c r="G56" i="5" s="1"/>
  <c r="F39" i="5"/>
  <c r="F56" i="5" s="1"/>
  <c r="G182" i="5" l="1"/>
</calcChain>
</file>

<file path=xl/sharedStrings.xml><?xml version="1.0" encoding="utf-8"?>
<sst xmlns="http://schemas.openxmlformats.org/spreadsheetml/2006/main" count="307" uniqueCount="240">
  <si>
    <t>Kirje nimetus</t>
  </si>
  <si>
    <t>PÕHITEGEVUSE TULUD KOKKU</t>
  </si>
  <si>
    <t>Maksutulud</t>
  </si>
  <si>
    <t>Füüsilise isiku tulumaks</t>
  </si>
  <si>
    <t>Maamaks</t>
  </si>
  <si>
    <t>Tulud kaupade ja teenuste müügist</t>
  </si>
  <si>
    <t>Saadud toetused tegevuskuludeks</t>
  </si>
  <si>
    <t>Tasandusfond</t>
  </si>
  <si>
    <t xml:space="preserve">Toetusfond </t>
  </si>
  <si>
    <t>Muud saadud toetused tegevuskuludeks</t>
  </si>
  <si>
    <t>Sihtfinantseerimine tegevuskuludeks</t>
  </si>
  <si>
    <t>Mittesihtotstarbelised toetused</t>
  </si>
  <si>
    <t xml:space="preserve">Muud tegevustulud </t>
  </si>
  <si>
    <t>Maardlate kaevandamisõiguse tasu</t>
  </si>
  <si>
    <t>Kohaliku tähtsusega maardlate kaevandamisõiguse tasu</t>
  </si>
  <si>
    <t>Tasu üleriigilise tähtsusega maardlatest väljapumbatud kaevandus- ja karjäärivee erikasutusest</t>
  </si>
  <si>
    <t>Laekumine vee erikasutusest</t>
  </si>
  <si>
    <t>Saastetasud ja keskkonnale tekitatud kahju hüvitis</t>
  </si>
  <si>
    <t>Trahvid</t>
  </si>
  <si>
    <t>Muud tulud varadelt</t>
  </si>
  <si>
    <t>Tulud varude müügist</t>
  </si>
  <si>
    <t xml:space="preserve">Muud tulud </t>
  </si>
  <si>
    <t>PÕHITEGEVUSE KULUD KOKKU</t>
  </si>
  <si>
    <t>Antud toetused tegevuskuludeks</t>
  </si>
  <si>
    <t>Subsiidiumid ettevõtlusega tegelevatele isikutele</t>
  </si>
  <si>
    <t>Sotsiaalabitoetused ja muud toetused füüsilistele isikutele</t>
  </si>
  <si>
    <t>Sihtotstarbelised toetused tegevuskuludeks</t>
  </si>
  <si>
    <t>Muud tegevuskulud</t>
  </si>
  <si>
    <t>Tööjõukulud</t>
  </si>
  <si>
    <t>Majandamiskulud</t>
  </si>
  <si>
    <t>Muud kulud</t>
  </si>
  <si>
    <t>PÕHITEGEVUSE TULEM</t>
  </si>
  <si>
    <t>INVESTEERIMISTEGEVUS KOKKU</t>
  </si>
  <si>
    <t>Põhivara müük (+)</t>
  </si>
  <si>
    <t>Põhivara soetus (-)</t>
  </si>
  <si>
    <t xml:space="preserve">Põhivara soetuseks saadav sihtfinantseerimine(+) </t>
  </si>
  <si>
    <t>Põhivara soetuseks antav sihtfinantseerimine(-)</t>
  </si>
  <si>
    <t>Osaluste müük (+)</t>
  </si>
  <si>
    <t>Osaluste soetus (-)</t>
  </si>
  <si>
    <t>Muude aktsiate ja osade müük (+)</t>
  </si>
  <si>
    <t>Muude aktsiate ja osade soetus (-)</t>
  </si>
  <si>
    <t>Tagasilaekuvad laenud (+)</t>
  </si>
  <si>
    <t>Finantstkulud (-)</t>
  </si>
  <si>
    <t>EELARVE TULEM (ÜLEJÄÄK (+) / PUUDUJÄÄK (-))</t>
  </si>
  <si>
    <t>FINANTSEERIMISTEGEVUS</t>
  </si>
  <si>
    <t>Kohustuste võtmine (+)</t>
  </si>
  <si>
    <t>Kohustuste tasumine (-)</t>
  </si>
  <si>
    <t>LIKVIIDSETE VARADE MUUTUS (+ suurenemine, - vähenemine)</t>
  </si>
  <si>
    <t>10</t>
  </si>
  <si>
    <t>tunnus</t>
  </si>
  <si>
    <t>01111</t>
  </si>
  <si>
    <t>01112</t>
  </si>
  <si>
    <t>Reservfond</t>
  </si>
  <si>
    <t>01114</t>
  </si>
  <si>
    <t>Muud üldised teenused</t>
  </si>
  <si>
    <t>01330</t>
  </si>
  <si>
    <t>01700</t>
  </si>
  <si>
    <t>01800</t>
  </si>
  <si>
    <t>Üldiseloomuga ülekanded valitsussektoris</t>
  </si>
  <si>
    <t>04210</t>
  </si>
  <si>
    <t>04510</t>
  </si>
  <si>
    <t>04710</t>
  </si>
  <si>
    <t>Kaubandus ja laondus</t>
  </si>
  <si>
    <t>04740</t>
  </si>
  <si>
    <t>05100</t>
  </si>
  <si>
    <t>05101</t>
  </si>
  <si>
    <t>05600</t>
  </si>
  <si>
    <t>Muu keskkonnakaitse (sh keskkonnakaitse haldus)</t>
  </si>
  <si>
    <t>06300</t>
  </si>
  <si>
    <t>Elamu- ja kommunaalmajandus</t>
  </si>
  <si>
    <t>06605</t>
  </si>
  <si>
    <t>07210</t>
  </si>
  <si>
    <t>07240</t>
  </si>
  <si>
    <t>07600</t>
  </si>
  <si>
    <t>08102</t>
  </si>
  <si>
    <t>08103</t>
  </si>
  <si>
    <t>08107</t>
  </si>
  <si>
    <t>Abja Noortekeskus</t>
  </si>
  <si>
    <t>Mõisaküla Noortekeskus</t>
  </si>
  <si>
    <t>08109</t>
  </si>
  <si>
    <t>Abja Raamatukogu</t>
  </si>
  <si>
    <t>Kamara Raamatukogu</t>
  </si>
  <si>
    <t>Halliste Raamatukogu</t>
  </si>
  <si>
    <t>08202</t>
  </si>
  <si>
    <t>Abja Kultuurimaja</t>
  </si>
  <si>
    <t>Karksi-Nuia Kultuurikeskus</t>
  </si>
  <si>
    <t>Mõisaküla Kultuurimaja</t>
  </si>
  <si>
    <t>Kaarli Rahvamaja</t>
  </si>
  <si>
    <t>Uue-Kariste Rahvamaja</t>
  </si>
  <si>
    <t>08203</t>
  </si>
  <si>
    <t>08300</t>
  </si>
  <si>
    <t>09110</t>
  </si>
  <si>
    <t>09212</t>
  </si>
  <si>
    <t>Halliste Põhikool</t>
  </si>
  <si>
    <t>09500</t>
  </si>
  <si>
    <t>Abja Päevakeskus</t>
  </si>
  <si>
    <t>09510</t>
  </si>
  <si>
    <t>Abja Muusikakool</t>
  </si>
  <si>
    <t>Karksi-Nuia Muusikakool</t>
  </si>
  <si>
    <t>09600</t>
  </si>
  <si>
    <t>09601</t>
  </si>
  <si>
    <t>09602</t>
  </si>
  <si>
    <t>Muu puuetega inimeste sotsiaalne kaitse</t>
  </si>
  <si>
    <t>10121</t>
  </si>
  <si>
    <t>10200</t>
  </si>
  <si>
    <t>10402</t>
  </si>
  <si>
    <t>Muu perekondade ja laste sotsiaalne kaitse</t>
  </si>
  <si>
    <t>Riiklik toimetulekutoetus</t>
  </si>
  <si>
    <t>10701</t>
  </si>
  <si>
    <t>10900</t>
  </si>
  <si>
    <t>PÕHITEGEVUSE KULUDE JA INVESTEERIMISTEGEVUSE VÄLJAMINEKUTE JAOTUS TEGEVUSALADE JÄRGI</t>
  </si>
  <si>
    <t>01</t>
  </si>
  <si>
    <t>Üldised valitsussektori teenused</t>
  </si>
  <si>
    <t>04</t>
  </si>
  <si>
    <t>Majandus</t>
  </si>
  <si>
    <t>Põllumajandus</t>
  </si>
  <si>
    <t>Maanteetransport (vallateede- ja tänavate korrashoid)</t>
  </si>
  <si>
    <t>05</t>
  </si>
  <si>
    <t>Keskkonnakaitse</t>
  </si>
  <si>
    <t>Jäätmekäitlus (prügivedu)</t>
  </si>
  <si>
    <t>06</t>
  </si>
  <si>
    <t>Hulkuvate loomadega seotud tegevus</t>
  </si>
  <si>
    <t>07</t>
  </si>
  <si>
    <t>Tervishoid</t>
  </si>
  <si>
    <t>Ambulatoorsed teenused (kiirabi)</t>
  </si>
  <si>
    <t>Muu tervishoid, sh. tervishoiu haldamine</t>
  </si>
  <si>
    <t>08</t>
  </si>
  <si>
    <t>Vabaaeg, kultuur ja religioon</t>
  </si>
  <si>
    <t>Abja Gümnaasiumi ujula</t>
  </si>
  <si>
    <t>09</t>
  </si>
  <si>
    <t>Haridus</t>
  </si>
  <si>
    <t>Eelharidus (lasteaiad)- kohamaksud</t>
  </si>
  <si>
    <t>Sotsiaalne kaitse</t>
  </si>
  <si>
    <t>Muu sotsiaalne kaitse, sh. sotsiaalse kaitse haldus</t>
  </si>
  <si>
    <t>4,5,6</t>
  </si>
  <si>
    <t>5,6</t>
  </si>
  <si>
    <t xml:space="preserve">08102 </t>
  </si>
  <si>
    <t xml:space="preserve">08201 </t>
  </si>
  <si>
    <t>Abja Spordi- ja Tervisekeskus</t>
  </si>
  <si>
    <t>Mõisaküla Raamatukogu</t>
  </si>
  <si>
    <t>Õisu Raamatukogu</t>
  </si>
  <si>
    <t>Mõisaküla Kool</t>
  </si>
  <si>
    <t xml:space="preserve">Abja Gümnaasium </t>
  </si>
  <si>
    <t>August Kitzbergi nimeline Gümnaasium</t>
  </si>
  <si>
    <t>Abja Õpilaskodu</t>
  </si>
  <si>
    <t>09800</t>
  </si>
  <si>
    <t>Muu haridus, sh hariduse haldus</t>
  </si>
  <si>
    <t>10201</t>
  </si>
  <si>
    <t>10400</t>
  </si>
  <si>
    <t>Kokku</t>
  </si>
  <si>
    <t>03</t>
  </si>
  <si>
    <t>Avalik kord ja julgeolek</t>
  </si>
  <si>
    <t>03200</t>
  </si>
  <si>
    <t>06400</t>
  </si>
  <si>
    <t>Abja saun</t>
  </si>
  <si>
    <t>Mõisaküla saun</t>
  </si>
  <si>
    <t>Halliste kalmistu</t>
  </si>
  <si>
    <t>Abja kalmistu</t>
  </si>
  <si>
    <t>Karksi-Nuia Noortekeskus</t>
  </si>
  <si>
    <t>Karksi Vallahooldus</t>
  </si>
  <si>
    <t>Saadud tegevustoetused</t>
  </si>
  <si>
    <t>04600</t>
  </si>
  <si>
    <t>Karksi-Nuia Raamatukogu</t>
  </si>
  <si>
    <t xml:space="preserve">Avalike alade puhastus Abja </t>
  </si>
  <si>
    <t>Avalike alade puhastus Karksi</t>
  </si>
  <si>
    <t>Avalike alade puhastus Halliste</t>
  </si>
  <si>
    <t>Tänavavalgustus</t>
  </si>
  <si>
    <t>Karksi-Nuia saun</t>
  </si>
  <si>
    <t>Perearstikeskus Mõisaküla</t>
  </si>
  <si>
    <t>Ülevallalised sporditoetused ja üritused</t>
  </si>
  <si>
    <t>Seltsid</t>
  </si>
  <si>
    <t>Kohamaksud teistele omavalitsustele üldhariduskoolid</t>
  </si>
  <si>
    <t>Koolitransport</t>
  </si>
  <si>
    <t>Eakate sünnipäevad ja tähtpäevade tähistamine</t>
  </si>
  <si>
    <t>Veevarustus</t>
  </si>
  <si>
    <t>Huvikoolid- kohamaksud teistele omavalitsustele</t>
  </si>
  <si>
    <t>Hooldekodude kohamaksud</t>
  </si>
  <si>
    <t xml:space="preserve">Osalustasud spordikoolides </t>
  </si>
  <si>
    <t>Postipunktid</t>
  </si>
  <si>
    <t>04110</t>
  </si>
  <si>
    <t>Alustava ettevõtte toetus</t>
  </si>
  <si>
    <t>Koolitoit Abja Gümnaasium</t>
  </si>
  <si>
    <t>Koolitoit A. Kitzbergi nimeline Gümnaasium</t>
  </si>
  <si>
    <t>Koolitoit Halliste Kool</t>
  </si>
  <si>
    <t>Koolitoit Mõisaküla Kool</t>
  </si>
  <si>
    <t>Laenude teenindamine</t>
  </si>
  <si>
    <t>Vallavolikogu</t>
  </si>
  <si>
    <t>Vallavalitsus</t>
  </si>
  <si>
    <t>Üldmajanduslikud arendusprojektid</t>
  </si>
  <si>
    <t>Avalike alade puhastus Mõisaküla (Mõisaküla linnahooldus)</t>
  </si>
  <si>
    <t xml:space="preserve">Abja-Paluoja Esmatasandi Tervisekeskus </t>
  </si>
  <si>
    <t>Karksi-Nuia Esmatasandi Tervisekeskus</t>
  </si>
  <si>
    <t>Karksi-Nuia Spordikool</t>
  </si>
  <si>
    <t>Halliste Rahvamaja</t>
  </si>
  <si>
    <t>Tuhalaane Külamaja</t>
  </si>
  <si>
    <t>Lilli Külamaja</t>
  </si>
  <si>
    <t>Karksi Külamaja</t>
  </si>
  <si>
    <t>Abja Muuseum</t>
  </si>
  <si>
    <t>Mõisaküla Muuseum</t>
  </si>
  <si>
    <t>Ajaleht Mulgi Sõna</t>
  </si>
  <si>
    <t>Abja Lasteaed</t>
  </si>
  <si>
    <t>Karksi-Nuia Lasteaed</t>
  </si>
  <si>
    <t>Mõisaküla Lasteaed</t>
  </si>
  <si>
    <t>Halliste Lasteaed</t>
  </si>
  <si>
    <t>Õisu Lasteaed</t>
  </si>
  <si>
    <t>Antud laenud (-)</t>
  </si>
  <si>
    <t>Kultuurikoordinaator</t>
  </si>
  <si>
    <t>Muu huviharidus Mulgi vald</t>
  </si>
  <si>
    <t>Asendus- ja järelhooldus</t>
  </si>
  <si>
    <t>08207</t>
  </si>
  <si>
    <t>Muinsuskaitse</t>
  </si>
  <si>
    <t>Karksi-Nuia eakate päevatuba</t>
  </si>
  <si>
    <t>Põhivara soetuseks saadav sihtfinantseerimine(+) jäägid</t>
  </si>
  <si>
    <t>Nõuete ja kohustiste saldode muutus</t>
  </si>
  <si>
    <t>Karksi-Nuia Muuseum</t>
  </si>
  <si>
    <t>Karksi-Nuia sotsiaalkorteritega elumaja</t>
  </si>
  <si>
    <t>10600</t>
  </si>
  <si>
    <t>Muu elamu- ja kommunaalmajanduse tegevus</t>
  </si>
  <si>
    <t>500 kodu korda</t>
  </si>
  <si>
    <t>10702</t>
  </si>
  <si>
    <t>Ukraina sõjapõgenike esmakaitse kulud</t>
  </si>
  <si>
    <t>Mulgi Muuseum</t>
  </si>
  <si>
    <t>Mulgi Hoolekandekeskus Polli tegevuskoht</t>
  </si>
  <si>
    <t>Mulgi Hoolekandekeskus Mõisaküla tegevuskoht</t>
  </si>
  <si>
    <t>Kohustuste võtmine (+) 2022 a väljavõtmata laenuosa</t>
  </si>
  <si>
    <t>Kriisivalmiduse suurendamine</t>
  </si>
  <si>
    <t>Toetus vabatahtlikele päästekomandodele</t>
  </si>
  <si>
    <t xml:space="preserve">Eelarve summa </t>
  </si>
  <si>
    <t>01116</t>
  </si>
  <si>
    <t>Valimised</t>
  </si>
  <si>
    <t>04360</t>
  </si>
  <si>
    <t>Muu energia- ja soojamajandus</t>
  </si>
  <si>
    <t>kontrollrida</t>
  </si>
  <si>
    <t>Mänguväljakud</t>
  </si>
  <si>
    <t>MULGI VALLA 2023 AASTA EELARVE JA EELARVE TÄITMINE</t>
  </si>
  <si>
    <t>Finantstulud (+)</t>
  </si>
  <si>
    <t>2023 aasta eelarve täitmise aruanne</t>
  </si>
  <si>
    <t>Eelarve summa 3.lisaeelarve</t>
  </si>
  <si>
    <t>Eelarve summa 2.lisaeelarve</t>
  </si>
  <si>
    <t>Eelarve summa 1.lisaeelarve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</si>
</sst>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_€"/>
    <numFmt numFmtId="166" formatCode="#,##0.00\ _€"/>
    <numFmt numFmtId="167" formatCode="0.0%"/>
  </numFmts>
  <fonts count="2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</font>
    <font>
      <sz val="11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sz val="10"/>
      <name val="Arial"/>
      <family val="1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color theme="1"/>
      <name val="Arial"/>
      <family val="2"/>
      <charset val="186"/>
    </font>
    <font>
      <sz val="10"/>
      <name val="Arial"/>
      <family val="1"/>
      <charset val="186"/>
    </font>
    <font>
      <sz val="11"/>
      <name val="Arial"/>
      <family val="1"/>
      <charset val="186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charset val="186"/>
      <scheme val="minor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115">
    <xf numFmtId="0" fontId="0" fillId="0" borderId="0" xfId="0"/>
    <xf numFmtId="164" fontId="0" fillId="0" borderId="0" xfId="0" applyNumberFormat="1"/>
    <xf numFmtId="0" fontId="4" fillId="0" borderId="0" xfId="0" applyFont="1"/>
    <xf numFmtId="165" fontId="4" fillId="0" borderId="0" xfId="0" applyNumberFormat="1" applyFont="1"/>
    <xf numFmtId="4" fontId="6" fillId="0" borderId="0" xfId="4" applyNumberFormat="1" applyFont="1"/>
    <xf numFmtId="0" fontId="7" fillId="0" borderId="0" xfId="4" applyFont="1"/>
    <xf numFmtId="4" fontId="7" fillId="0" borderId="0" xfId="4" applyNumberFormat="1" applyFont="1"/>
    <xf numFmtId="0" fontId="8" fillId="0" borderId="0" xfId="4" applyFont="1"/>
    <xf numFmtId="4" fontId="8" fillId="0" borderId="0" xfId="4" applyNumberFormat="1" applyFont="1"/>
    <xf numFmtId="0" fontId="5" fillId="0" borderId="0" xfId="4"/>
    <xf numFmtId="4" fontId="5" fillId="0" borderId="0" xfId="4" applyNumberForma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5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15" fillId="0" borderId="0" xfId="4" applyNumberFormat="1" applyFont="1"/>
    <xf numFmtId="4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/>
    <xf numFmtId="4" fontId="17" fillId="0" borderId="0" xfId="4" applyNumberFormat="1" applyFont="1" applyAlignment="1">
      <alignment horizontal="left"/>
    </xf>
    <xf numFmtId="4" fontId="18" fillId="0" borderId="0" xfId="4" applyNumberFormat="1" applyFont="1" applyAlignment="1">
      <alignment horizontal="left"/>
    </xf>
    <xf numFmtId="0" fontId="0" fillId="0" borderId="0" xfId="0" applyAlignment="1">
      <alignment horizontal="left"/>
    </xf>
    <xf numFmtId="4" fontId="1" fillId="0" borderId="0" xfId="4" applyNumberFormat="1" applyFont="1" applyAlignment="1">
      <alignment horizontal="left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4" applyFont="1"/>
    <xf numFmtId="0" fontId="13" fillId="0" borderId="0" xfId="4" applyFont="1"/>
    <xf numFmtId="0" fontId="9" fillId="0" borderId="0" xfId="5" applyFill="1" applyAlignment="1">
      <alignment vertical="center" wrapText="1"/>
    </xf>
    <xf numFmtId="0" fontId="11" fillId="0" borderId="0" xfId="0" applyFont="1"/>
    <xf numFmtId="0" fontId="11" fillId="6" borderId="24" xfId="0" applyFont="1" applyFill="1" applyBorder="1"/>
    <xf numFmtId="0" fontId="13" fillId="2" borderId="24" xfId="2" applyFont="1" applyFill="1" applyBorder="1" applyAlignment="1">
      <alignment horizontal="left"/>
    </xf>
    <xf numFmtId="165" fontId="19" fillId="0" borderId="20" xfId="0" applyNumberFormat="1" applyFont="1" applyBorder="1"/>
    <xf numFmtId="0" fontId="11" fillId="6" borderId="10" xfId="0" applyFont="1" applyFill="1" applyBorder="1"/>
    <xf numFmtId="0" fontId="13" fillId="2" borderId="10" xfId="1" applyFont="1" applyFill="1" applyBorder="1" applyAlignment="1">
      <alignment horizontal="left"/>
    </xf>
    <xf numFmtId="165" fontId="19" fillId="0" borderId="8" xfId="0" applyNumberFormat="1" applyFont="1" applyBorder="1"/>
    <xf numFmtId="165" fontId="19" fillId="0" borderId="1" xfId="0" applyNumberFormat="1" applyFont="1" applyBorder="1"/>
    <xf numFmtId="0" fontId="11" fillId="0" borderId="6" xfId="0" applyFont="1" applyBorder="1"/>
    <xf numFmtId="0" fontId="14" fillId="0" borderId="6" xfId="2" applyFont="1" applyBorder="1"/>
    <xf numFmtId="165" fontId="11" fillId="0" borderId="17" xfId="3" applyNumberFormat="1" applyFont="1" applyBorder="1"/>
    <xf numFmtId="0" fontId="13" fillId="6" borderId="10" xfId="2" applyFont="1" applyFill="1" applyBorder="1" applyAlignment="1">
      <alignment horizontal="left"/>
    </xf>
    <xf numFmtId="165" fontId="19" fillId="0" borderId="8" xfId="3" applyNumberFormat="1" applyFont="1" applyBorder="1"/>
    <xf numFmtId="0" fontId="13" fillId="2" borderId="10" xfId="2" applyFont="1" applyFill="1" applyBorder="1" applyAlignment="1">
      <alignment horizontal="left"/>
    </xf>
    <xf numFmtId="0" fontId="14" fillId="0" borderId="6" xfId="1" applyFont="1" applyBorder="1"/>
    <xf numFmtId="165" fontId="11" fillId="0" borderId="0" xfId="0" applyNumberFormat="1" applyFont="1"/>
    <xf numFmtId="165" fontId="11" fillId="0" borderId="17" xfId="0" applyNumberFormat="1" applyFont="1" applyBorder="1"/>
    <xf numFmtId="165" fontId="11" fillId="0" borderId="3" xfId="0" applyNumberFormat="1" applyFont="1" applyBorder="1"/>
    <xf numFmtId="0" fontId="13" fillId="6" borderId="10" xfId="1" applyFont="1" applyFill="1" applyBorder="1"/>
    <xf numFmtId="165" fontId="11" fillId="0" borderId="8" xfId="0" applyNumberFormat="1" applyFont="1" applyBorder="1"/>
    <xf numFmtId="165" fontId="11" fillId="0" borderId="22" xfId="3" applyNumberFormat="1" applyFont="1" applyBorder="1"/>
    <xf numFmtId="0" fontId="20" fillId="4" borderId="6" xfId="2" applyFont="1" applyFill="1" applyBorder="1"/>
    <xf numFmtId="0" fontId="21" fillId="4" borderId="6" xfId="0" applyFont="1" applyFill="1" applyBorder="1"/>
    <xf numFmtId="0" fontId="14" fillId="4" borderId="6" xfId="2" applyFont="1" applyFill="1" applyBorder="1"/>
    <xf numFmtId="0" fontId="11" fillId="5" borderId="6" xfId="0" applyFont="1" applyFill="1" applyBorder="1"/>
    <xf numFmtId="0" fontId="14" fillId="3" borderId="6" xfId="2" applyFont="1" applyFill="1" applyBorder="1"/>
    <xf numFmtId="0" fontId="11" fillId="6" borderId="10" xfId="0" applyFont="1" applyFill="1" applyBorder="1" applyAlignment="1">
      <alignment horizontal="right"/>
    </xf>
    <xf numFmtId="0" fontId="20" fillId="0" borderId="6" xfId="2" applyFont="1" applyBorder="1"/>
    <xf numFmtId="0" fontId="11" fillId="6" borderId="9" xfId="0" applyFont="1" applyFill="1" applyBorder="1"/>
    <xf numFmtId="0" fontId="13" fillId="2" borderId="9" xfId="1" applyFont="1" applyFill="1" applyBorder="1" applyAlignment="1">
      <alignment horizontal="left"/>
    </xf>
    <xf numFmtId="165" fontId="11" fillId="0" borderId="6" xfId="0" applyNumberFormat="1" applyFont="1" applyBorder="1"/>
    <xf numFmtId="0" fontId="14" fillId="0" borderId="6" xfId="1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0" fontId="14" fillId="6" borderId="10" xfId="2" applyFont="1" applyFill="1" applyBorder="1" applyAlignment="1">
      <alignment horizontal="left"/>
    </xf>
    <xf numFmtId="0" fontId="11" fillId="6" borderId="11" xfId="0" applyFont="1" applyFill="1" applyBorder="1"/>
    <xf numFmtId="0" fontId="13" fillId="6" borderId="11" xfId="2" applyFont="1" applyFill="1" applyBorder="1" applyAlignment="1">
      <alignment horizontal="left" wrapText="1"/>
    </xf>
    <xf numFmtId="165" fontId="19" fillId="0" borderId="12" xfId="0" applyNumberFormat="1" applyFont="1" applyBorder="1"/>
    <xf numFmtId="165" fontId="11" fillId="0" borderId="21" xfId="0" applyNumberFormat="1" applyFont="1" applyBorder="1"/>
    <xf numFmtId="165" fontId="19" fillId="0" borderId="15" xfId="0" applyNumberFormat="1" applyFont="1" applyBorder="1"/>
    <xf numFmtId="165" fontId="19" fillId="0" borderId="2" xfId="0" applyNumberFormat="1" applyFont="1" applyBorder="1"/>
    <xf numFmtId="165" fontId="11" fillId="0" borderId="13" xfId="0" applyNumberFormat="1" applyFont="1" applyBorder="1"/>
    <xf numFmtId="165" fontId="11" fillId="0" borderId="14" xfId="0" applyNumberFormat="1" applyFont="1" applyBorder="1"/>
    <xf numFmtId="165" fontId="19" fillId="0" borderId="7" xfId="0" quotePrefix="1" applyNumberFormat="1" applyFont="1" applyBorder="1"/>
    <xf numFmtId="165" fontId="13" fillId="0" borderId="1" xfId="2" applyNumberFormat="1" applyFont="1" applyBorder="1"/>
    <xf numFmtId="165" fontId="13" fillId="0" borderId="8" xfId="0" applyNumberFormat="1" applyFont="1" applyBorder="1"/>
    <xf numFmtId="165" fontId="11" fillId="0" borderId="14" xfId="0" quotePrefix="1" applyNumberFormat="1" applyFont="1" applyBorder="1"/>
    <xf numFmtId="165" fontId="11" fillId="0" borderId="15" xfId="0" quotePrefix="1" applyNumberFormat="1" applyFont="1" applyBorder="1"/>
    <xf numFmtId="165" fontId="11" fillId="0" borderId="5" xfId="0" applyNumberFormat="1" applyFont="1" applyBorder="1"/>
    <xf numFmtId="165" fontId="19" fillId="0" borderId="7" xfId="0" applyNumberFormat="1" applyFont="1" applyBorder="1"/>
    <xf numFmtId="165" fontId="19" fillId="0" borderId="1" xfId="0" applyNumberFormat="1" applyFont="1" applyBorder="1" applyAlignment="1">
      <alignment horizontal="left"/>
    </xf>
    <xf numFmtId="165" fontId="11" fillId="0" borderId="6" xfId="0" quotePrefix="1" applyNumberFormat="1" applyFont="1" applyBorder="1"/>
    <xf numFmtId="165" fontId="11" fillId="0" borderId="4" xfId="0" applyNumberFormat="1" applyFont="1" applyBorder="1" applyAlignment="1">
      <alignment horizontal="left"/>
    </xf>
    <xf numFmtId="165" fontId="11" fillId="0" borderId="3" xfId="0" applyNumberFormat="1" applyFont="1" applyBorder="1" applyAlignment="1">
      <alignment horizontal="left"/>
    </xf>
    <xf numFmtId="165" fontId="11" fillId="0" borderId="15" xfId="0" applyNumberFormat="1" applyFont="1" applyBorder="1"/>
    <xf numFmtId="165" fontId="11" fillId="0" borderId="2" xfId="0" applyNumberFormat="1" applyFont="1" applyBorder="1"/>
    <xf numFmtId="165" fontId="11" fillId="0" borderId="20" xfId="0" applyNumberFormat="1" applyFont="1" applyBorder="1"/>
    <xf numFmtId="165" fontId="14" fillId="0" borderId="0" xfId="0" applyNumberFormat="1" applyFont="1"/>
    <xf numFmtId="165" fontId="11" fillId="0" borderId="23" xfId="0" applyNumberFormat="1" applyFont="1" applyBorder="1"/>
    <xf numFmtId="165" fontId="19" fillId="0" borderId="12" xfId="0" applyNumberFormat="1" applyFont="1" applyBorder="1" applyAlignment="1">
      <alignment wrapText="1"/>
    </xf>
    <xf numFmtId="165" fontId="11" fillId="0" borderId="25" xfId="0" applyNumberFormat="1" applyFont="1" applyBorder="1"/>
    <xf numFmtId="0" fontId="25" fillId="7" borderId="18" xfId="0" applyFont="1" applyFill="1" applyBorder="1"/>
    <xf numFmtId="0" fontId="23" fillId="7" borderId="18" xfId="2" applyFont="1" applyFill="1" applyBorder="1" applyAlignment="1" applyProtection="1">
      <alignment horizontal="left"/>
      <protection locked="0"/>
    </xf>
    <xf numFmtId="166" fontId="25" fillId="7" borderId="26" xfId="0" applyNumberFormat="1" applyFont="1" applyFill="1" applyBorder="1" applyAlignment="1">
      <alignment wrapText="1"/>
    </xf>
    <xf numFmtId="165" fontId="0" fillId="0" borderId="0" xfId="0" applyNumberFormat="1"/>
    <xf numFmtId="0" fontId="24" fillId="0" borderId="0" xfId="0" applyFont="1" applyAlignment="1">
      <alignment horizontal="justify" vertical="center"/>
    </xf>
    <xf numFmtId="167" fontId="11" fillId="0" borderId="0" xfId="3" applyNumberFormat="1" applyFont="1" applyFill="1" applyBorder="1"/>
    <xf numFmtId="3" fontId="8" fillId="0" borderId="0" xfId="4" applyNumberFormat="1" applyFont="1"/>
    <xf numFmtId="10" fontId="4" fillId="0" borderId="0" xfId="3" applyNumberFormat="1" applyFont="1" applyFill="1" applyBorder="1"/>
    <xf numFmtId="3" fontId="7" fillId="0" borderId="0" xfId="4" applyNumberFormat="1" applyFont="1"/>
    <xf numFmtId="167" fontId="4" fillId="0" borderId="0" xfId="0" applyNumberFormat="1" applyFont="1"/>
    <xf numFmtId="3" fontId="11" fillId="0" borderId="0" xfId="0" applyNumberFormat="1" applyFont="1"/>
    <xf numFmtId="165" fontId="11" fillId="0" borderId="27" xfId="3" applyNumberFormat="1" applyFont="1" applyBorder="1"/>
    <xf numFmtId="165" fontId="27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9" fontId="0" fillId="0" borderId="0" xfId="0" applyNumberFormat="1"/>
    <xf numFmtId="165" fontId="19" fillId="0" borderId="18" xfId="0" applyNumberFormat="1" applyFont="1" applyBorder="1" applyAlignment="1">
      <alignment wrapText="1"/>
    </xf>
    <xf numFmtId="165" fontId="19" fillId="0" borderId="19" xfId="0" applyNumberFormat="1" applyFont="1" applyBorder="1" applyAlignment="1">
      <alignment wrapText="1"/>
    </xf>
    <xf numFmtId="165" fontId="19" fillId="0" borderId="11" xfId="0" applyNumberFormat="1" applyFont="1" applyBorder="1" applyAlignment="1">
      <alignment wrapText="1"/>
    </xf>
    <xf numFmtId="165" fontId="19" fillId="0" borderId="16" xfId="0" applyNumberFormat="1" applyFont="1" applyBorder="1" applyAlignment="1">
      <alignment wrapText="1"/>
    </xf>
    <xf numFmtId="0" fontId="19" fillId="0" borderId="0" xfId="0" applyFont="1" applyAlignment="1">
      <alignment horizontal="center"/>
    </xf>
    <xf numFmtId="165" fontId="19" fillId="0" borderId="0" xfId="0" applyNumberFormat="1" applyFont="1" applyAlignment="1">
      <alignment horizontal="left"/>
    </xf>
    <xf numFmtId="165" fontId="13" fillId="0" borderId="0" xfId="2" applyNumberFormat="1" applyFont="1" applyAlignment="1">
      <alignment horizontal="left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Hüperlink" xfId="5" builtinId="8"/>
    <cellStyle name="Normaallaad" xfId="0" builtinId="0"/>
    <cellStyle name="Normal" xfId="4" xr:uid="{9835C737-3922-4867-8B1E-6CF8B9C87A30}"/>
    <cellStyle name="Normal 2" xfId="1" xr:uid="{00000000-0005-0000-0000-000001000000}"/>
    <cellStyle name="Normal_Sheet1 2" xfId="2" xr:uid="{00000000-0005-0000-0000-000002000000}"/>
    <cellStyle name="Prot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Mulgi</a:t>
            </a:r>
            <a:r>
              <a:rPr lang="et-EE"/>
              <a:t> valla kulude jaotus valdkonniti</a:t>
            </a:r>
            <a:r>
              <a:rPr lang="et-EE" baseline="0"/>
              <a:t> 2023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86B-445A-9AF0-856280D099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86B-445A-9AF0-856280D099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86B-445A-9AF0-856280D099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86B-445A-9AF0-856280D099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86B-445A-9AF0-856280D099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86B-445A-9AF0-856280D0994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86B-445A-9AF0-856280D0994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86B-445A-9AF0-856280D0994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86B-445A-9AF0-856280D09949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'2023 '!$I$67:$I$75</c:f>
              <c:strCache>
                <c:ptCount val="9"/>
                <c:pt idx="0">
                  <c:v>Üldised valitsussektori teenused</c:v>
                </c:pt>
                <c:pt idx="1">
                  <c:v>Avalik kord ja julgeolek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Elamu- ja kommunaalmajandus</c:v>
                </c:pt>
                <c:pt idx="5">
                  <c:v>Tervishoid</c:v>
                </c:pt>
                <c:pt idx="6">
                  <c:v>Vabaaeg, kultuur ja religioon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'2023 '!$M$67:$M$75</c:f>
              <c:numCache>
                <c:formatCode>0%</c:formatCode>
                <c:ptCount val="9"/>
                <c:pt idx="0">
                  <c:v>0.10659573216066134</c:v>
                </c:pt>
                <c:pt idx="1">
                  <c:v>2.0689040184975671E-3</c:v>
                </c:pt>
                <c:pt idx="2">
                  <c:v>2.2446411448272165E-2</c:v>
                </c:pt>
                <c:pt idx="3">
                  <c:v>7.4836282721158318E-2</c:v>
                </c:pt>
                <c:pt idx="4">
                  <c:v>2.9947630713877949E-2</c:v>
                </c:pt>
                <c:pt idx="5">
                  <c:v>7.1274977601842853E-3</c:v>
                </c:pt>
                <c:pt idx="6">
                  <c:v>0.11092175923338411</c:v>
                </c:pt>
                <c:pt idx="7">
                  <c:v>0.51607716074432308</c:v>
                </c:pt>
                <c:pt idx="8">
                  <c:v>0.12997862119964113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6-482B-AC48-2E30883D1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903737929219661E-2"/>
          <c:y val="0.83148817070026959"/>
          <c:w val="0.87784629613169707"/>
          <c:h val="0.150170523596137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289890</xdr:colOff>
      <xdr:row>80</xdr:row>
      <xdr:rowOff>11595</xdr:rowOff>
    </xdr:from>
    <xdr:to>
      <xdr:col>17</xdr:col>
      <xdr:colOff>16565</xdr:colOff>
      <xdr:row>109</xdr:row>
      <xdr:rowOff>41413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914400</xdr:colOff>
          <xdr:row>61</xdr:row>
          <xdr:rowOff>47625</xdr:rowOff>
        </xdr:to>
        <xdr:sp macro="" textlink="">
          <xdr:nvSpPr>
            <xdr:cNvPr id="10241" name="Control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914400</xdr:colOff>
          <xdr:row>89</xdr:row>
          <xdr:rowOff>28575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914400</xdr:colOff>
          <xdr:row>50</xdr:row>
          <xdr:rowOff>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A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3"/>
  <sheetViews>
    <sheetView tabSelected="1" topLeftCell="A30" zoomScale="115" zoomScaleNormal="115" workbookViewId="0">
      <selection activeCell="J46" sqref="J46"/>
    </sheetView>
  </sheetViews>
  <sheetFormatPr defaultRowHeight="16.5" customHeight="1" x14ac:dyDescent="0.25"/>
  <cols>
    <col min="1" max="1" width="6.85546875" customWidth="1"/>
    <col min="2" max="2" width="45.140625" customWidth="1"/>
    <col min="3" max="3" width="13" customWidth="1"/>
    <col min="4" max="4" width="13.5703125" customWidth="1"/>
    <col min="5" max="5" width="12.7109375" customWidth="1"/>
    <col min="6" max="6" width="13" customWidth="1"/>
    <col min="7" max="7" width="13.42578125" customWidth="1"/>
    <col min="8" max="8" width="11" customWidth="1"/>
    <col min="14" max="14" width="12.42578125" customWidth="1"/>
  </cols>
  <sheetData>
    <row r="1" spans="1:7" ht="16.5" customHeight="1" x14ac:dyDescent="0.25">
      <c r="A1" s="31"/>
      <c r="B1" s="31"/>
      <c r="C1" s="31"/>
    </row>
    <row r="2" spans="1:7" ht="6" hidden="1" customHeight="1" x14ac:dyDescent="0.25">
      <c r="A2" s="31"/>
      <c r="B2" s="31"/>
      <c r="C2" s="31"/>
      <c r="D2" s="6"/>
      <c r="E2" s="6"/>
      <c r="F2" s="6"/>
    </row>
    <row r="3" spans="1:7" ht="18.75" customHeight="1" x14ac:dyDescent="0.25">
      <c r="A3" s="110" t="s">
        <v>234</v>
      </c>
      <c r="B3" s="110"/>
      <c r="C3" s="110"/>
      <c r="D3" s="10"/>
      <c r="E3" s="10"/>
      <c r="F3" s="10"/>
    </row>
    <row r="4" spans="1:7" ht="1.5" customHeight="1" thickBot="1" x14ac:dyDescent="0.3">
      <c r="A4" s="31"/>
      <c r="B4" s="31"/>
      <c r="C4" s="31"/>
      <c r="D4" s="8"/>
      <c r="E4" s="8"/>
      <c r="F4" s="8"/>
    </row>
    <row r="5" spans="1:7" ht="71.25" customHeight="1" thickBot="1" x14ac:dyDescent="0.3">
      <c r="A5" s="91" t="s">
        <v>49</v>
      </c>
      <c r="B5" s="92" t="s">
        <v>0</v>
      </c>
      <c r="C5" s="93" t="s">
        <v>227</v>
      </c>
      <c r="D5" s="93" t="s">
        <v>239</v>
      </c>
      <c r="E5" s="93" t="s">
        <v>238</v>
      </c>
      <c r="F5" s="93" t="s">
        <v>237</v>
      </c>
      <c r="G5" s="93" t="s">
        <v>236</v>
      </c>
    </row>
    <row r="6" spans="1:7" ht="16.5" customHeight="1" x14ac:dyDescent="0.25">
      <c r="A6" s="32">
        <v>3</v>
      </c>
      <c r="B6" s="33" t="s">
        <v>1</v>
      </c>
      <c r="C6" s="34">
        <f>C7+C10+C11+C15+C18</f>
        <v>14000831</v>
      </c>
      <c r="D6" s="34">
        <f>D7+D10+D11+D15+D18</f>
        <v>14178576</v>
      </c>
      <c r="E6" s="34">
        <f>E7+E10+E11+E15+E18</f>
        <v>14237803</v>
      </c>
      <c r="F6" s="34">
        <f>F7+F10+F11+F15+F18</f>
        <v>14182105</v>
      </c>
      <c r="G6" s="34">
        <f>G7+G10+G11+G15+G18</f>
        <v>14089387.99</v>
      </c>
    </row>
    <row r="7" spans="1:7" ht="16.5" customHeight="1" x14ac:dyDescent="0.25">
      <c r="A7" s="35">
        <v>30</v>
      </c>
      <c r="B7" s="36" t="s">
        <v>2</v>
      </c>
      <c r="C7" s="37">
        <f>C8+C9</f>
        <v>6775284</v>
      </c>
      <c r="D7" s="37">
        <f>D8+D9</f>
        <v>6775284</v>
      </c>
      <c r="E7" s="37">
        <f>E8+E9</f>
        <v>6775284</v>
      </c>
      <c r="F7" s="37">
        <f>F8+F9</f>
        <v>6756284</v>
      </c>
      <c r="G7" s="37">
        <f>G8+G9</f>
        <v>6592749.2300000004</v>
      </c>
    </row>
    <row r="8" spans="1:7" ht="16.5" customHeight="1" x14ac:dyDescent="0.25">
      <c r="A8" s="39">
        <v>3000</v>
      </c>
      <c r="B8" s="40" t="s">
        <v>3</v>
      </c>
      <c r="C8" s="41">
        <v>6326700</v>
      </c>
      <c r="D8" s="41">
        <v>6326700</v>
      </c>
      <c r="E8" s="41">
        <v>6326700</v>
      </c>
      <c r="F8" s="41">
        <v>6307700</v>
      </c>
      <c r="G8" s="41">
        <v>6149576.9800000004</v>
      </c>
    </row>
    <row r="9" spans="1:7" ht="16.5" customHeight="1" x14ac:dyDescent="0.25">
      <c r="A9" s="39">
        <v>3030</v>
      </c>
      <c r="B9" s="40" t="s">
        <v>4</v>
      </c>
      <c r="C9" s="41">
        <v>448584</v>
      </c>
      <c r="D9" s="41">
        <v>448584</v>
      </c>
      <c r="E9" s="41">
        <v>448584</v>
      </c>
      <c r="F9" s="41">
        <v>448584</v>
      </c>
      <c r="G9" s="41">
        <v>443172.25</v>
      </c>
    </row>
    <row r="10" spans="1:7" ht="16.5" customHeight="1" x14ac:dyDescent="0.25">
      <c r="A10" s="35">
        <v>32</v>
      </c>
      <c r="B10" s="42" t="s">
        <v>5</v>
      </c>
      <c r="C10" s="43">
        <v>1764867</v>
      </c>
      <c r="D10" s="43">
        <v>1782901</v>
      </c>
      <c r="E10" s="43">
        <v>1813836</v>
      </c>
      <c r="F10" s="43">
        <v>1717133</v>
      </c>
      <c r="G10" s="102">
        <v>1759673.68</v>
      </c>
    </row>
    <row r="11" spans="1:7" ht="16.5" customHeight="1" x14ac:dyDescent="0.25">
      <c r="A11" s="35">
        <v>352</v>
      </c>
      <c r="B11" s="44" t="s">
        <v>6</v>
      </c>
      <c r="C11" s="37">
        <f>C12+C13+C14</f>
        <v>5372568</v>
      </c>
      <c r="D11" s="37">
        <f>D12+D13+D14</f>
        <v>5372568</v>
      </c>
      <c r="E11" s="37">
        <f>E12+E13+E14</f>
        <v>5372568</v>
      </c>
      <c r="F11" s="37">
        <f>F12+F13+F14</f>
        <v>5396632</v>
      </c>
      <c r="G11" s="37">
        <f>G12+G13+G14</f>
        <v>5396632</v>
      </c>
    </row>
    <row r="12" spans="1:7" ht="16.5" customHeight="1" x14ac:dyDescent="0.25">
      <c r="A12" s="39"/>
      <c r="B12" s="40" t="s">
        <v>7</v>
      </c>
      <c r="C12" s="41">
        <v>1633813</v>
      </c>
      <c r="D12" s="41">
        <v>1633813</v>
      </c>
      <c r="E12" s="41">
        <v>1633813</v>
      </c>
      <c r="F12" s="41">
        <v>1633813</v>
      </c>
      <c r="G12" s="41">
        <v>1633813</v>
      </c>
    </row>
    <row r="13" spans="1:7" ht="16.5" customHeight="1" x14ac:dyDescent="0.25">
      <c r="A13" s="39"/>
      <c r="B13" s="45" t="s">
        <v>8</v>
      </c>
      <c r="C13" s="41">
        <v>3738755</v>
      </c>
      <c r="D13" s="41">
        <v>3738755</v>
      </c>
      <c r="E13" s="41">
        <v>3738755</v>
      </c>
      <c r="F13" s="41">
        <v>3762819</v>
      </c>
      <c r="G13" s="41">
        <v>3762819</v>
      </c>
    </row>
    <row r="14" spans="1:7" ht="16.5" hidden="1" customHeight="1" x14ac:dyDescent="0.25">
      <c r="A14" s="39"/>
      <c r="B14" s="45" t="s">
        <v>160</v>
      </c>
      <c r="C14" s="47">
        <v>0</v>
      </c>
      <c r="D14" s="47">
        <v>0</v>
      </c>
      <c r="E14" s="47">
        <v>0</v>
      </c>
      <c r="F14" s="47">
        <v>0</v>
      </c>
      <c r="G14" s="41"/>
    </row>
    <row r="15" spans="1:7" ht="16.5" customHeight="1" x14ac:dyDescent="0.25">
      <c r="A15" s="35">
        <v>350</v>
      </c>
      <c r="B15" s="49" t="s">
        <v>9</v>
      </c>
      <c r="C15" s="50">
        <f>C16</f>
        <v>54112</v>
      </c>
      <c r="D15" s="50">
        <f>D16</f>
        <v>213823</v>
      </c>
      <c r="E15" s="50">
        <f>E16</f>
        <v>242115</v>
      </c>
      <c r="F15" s="50">
        <f>F16</f>
        <v>259056</v>
      </c>
      <c r="G15" s="50">
        <f>G16</f>
        <v>287815</v>
      </c>
    </row>
    <row r="16" spans="1:7" ht="16.5" customHeight="1" x14ac:dyDescent="0.25">
      <c r="A16" s="39"/>
      <c r="B16" s="45" t="s">
        <v>10</v>
      </c>
      <c r="C16" s="47">
        <v>54112</v>
      </c>
      <c r="D16" s="47">
        <v>213823</v>
      </c>
      <c r="E16" s="47">
        <v>242115</v>
      </c>
      <c r="F16" s="47">
        <v>259056</v>
      </c>
      <c r="G16" s="47">
        <v>287815</v>
      </c>
    </row>
    <row r="17" spans="1:7" ht="0.75" customHeight="1" x14ac:dyDescent="0.25">
      <c r="A17" s="39"/>
      <c r="B17" s="45" t="s">
        <v>11</v>
      </c>
      <c r="C17" s="41"/>
      <c r="D17" s="41"/>
      <c r="E17" s="41"/>
      <c r="F17" s="41"/>
      <c r="G17" s="41"/>
    </row>
    <row r="18" spans="1:7" ht="15.75" customHeight="1" x14ac:dyDescent="0.25">
      <c r="A18" s="35">
        <v>38</v>
      </c>
      <c r="B18" s="44" t="s">
        <v>12</v>
      </c>
      <c r="C18" s="51">
        <v>34000</v>
      </c>
      <c r="D18" s="51">
        <v>34000</v>
      </c>
      <c r="E18" s="51">
        <v>34000</v>
      </c>
      <c r="F18" s="51">
        <v>53000</v>
      </c>
      <c r="G18" s="51">
        <v>52518.080000000002</v>
      </c>
    </row>
    <row r="19" spans="1:7" ht="0.75" hidden="1" customHeight="1" x14ac:dyDescent="0.25">
      <c r="A19" s="39"/>
      <c r="B19" s="52" t="s">
        <v>13</v>
      </c>
      <c r="C19" s="47"/>
      <c r="D19" s="47"/>
      <c r="E19" s="47"/>
      <c r="F19" s="47"/>
      <c r="G19" s="47"/>
    </row>
    <row r="20" spans="1:7" ht="16.5" hidden="1" customHeight="1" x14ac:dyDescent="0.25">
      <c r="A20" s="39"/>
      <c r="B20" s="52" t="s">
        <v>14</v>
      </c>
      <c r="C20" s="47"/>
      <c r="D20" s="47"/>
      <c r="E20" s="47"/>
      <c r="F20" s="47"/>
      <c r="G20" s="47"/>
    </row>
    <row r="21" spans="1:7" ht="16.5" hidden="1" customHeight="1" x14ac:dyDescent="0.25">
      <c r="A21" s="39"/>
      <c r="B21" s="53" t="s">
        <v>15</v>
      </c>
      <c r="C21" s="47"/>
      <c r="D21" s="47"/>
      <c r="E21" s="47"/>
      <c r="F21" s="47"/>
      <c r="G21" s="47"/>
    </row>
    <row r="22" spans="1:7" ht="16.5" hidden="1" customHeight="1" x14ac:dyDescent="0.25">
      <c r="A22" s="39"/>
      <c r="B22" s="54" t="s">
        <v>16</v>
      </c>
      <c r="C22" s="47"/>
      <c r="D22" s="47"/>
      <c r="E22" s="47"/>
      <c r="F22" s="47"/>
      <c r="G22" s="47"/>
    </row>
    <row r="23" spans="1:7" ht="16.5" hidden="1" customHeight="1" x14ac:dyDescent="0.25">
      <c r="A23" s="39"/>
      <c r="B23" s="54" t="s">
        <v>17</v>
      </c>
      <c r="C23" s="47"/>
      <c r="D23" s="47"/>
      <c r="E23" s="47"/>
      <c r="F23" s="47"/>
      <c r="G23" s="47"/>
    </row>
    <row r="24" spans="1:7" ht="16.5" hidden="1" customHeight="1" x14ac:dyDescent="0.25">
      <c r="A24" s="55"/>
      <c r="B24" s="56" t="s">
        <v>12</v>
      </c>
      <c r="C24" s="47"/>
      <c r="D24" s="47"/>
      <c r="E24" s="47"/>
      <c r="F24" s="47"/>
      <c r="G24" s="47"/>
    </row>
    <row r="25" spans="1:7" ht="1.5" hidden="1" customHeight="1" x14ac:dyDescent="0.25">
      <c r="A25" s="39"/>
      <c r="B25" s="40" t="s">
        <v>18</v>
      </c>
      <c r="C25" s="47"/>
      <c r="D25" s="47"/>
      <c r="E25" s="47"/>
      <c r="F25" s="47"/>
      <c r="G25" s="47"/>
    </row>
    <row r="26" spans="1:7" ht="16.5" hidden="1" customHeight="1" x14ac:dyDescent="0.25">
      <c r="A26" s="39"/>
      <c r="B26" s="40" t="s">
        <v>19</v>
      </c>
      <c r="C26" s="47"/>
      <c r="D26" s="47"/>
      <c r="E26" s="47"/>
      <c r="F26" s="47"/>
      <c r="G26" s="47"/>
    </row>
    <row r="27" spans="1:7" ht="16.5" hidden="1" customHeight="1" x14ac:dyDescent="0.25">
      <c r="A27" s="39"/>
      <c r="B27" s="40" t="s">
        <v>20</v>
      </c>
      <c r="C27" s="47"/>
      <c r="D27" s="47"/>
      <c r="E27" s="47"/>
      <c r="F27" s="47"/>
      <c r="G27" s="47"/>
    </row>
    <row r="28" spans="1:7" ht="16.5" hidden="1" customHeight="1" x14ac:dyDescent="0.25">
      <c r="A28" s="39"/>
      <c r="B28" s="40" t="s">
        <v>21</v>
      </c>
      <c r="C28" s="47"/>
      <c r="D28" s="47"/>
      <c r="E28" s="47"/>
      <c r="F28" s="47"/>
      <c r="G28" s="47"/>
    </row>
    <row r="29" spans="1:7" ht="16.5" customHeight="1" x14ac:dyDescent="0.25">
      <c r="A29" s="57" t="s">
        <v>134</v>
      </c>
      <c r="B29" s="44" t="s">
        <v>22</v>
      </c>
      <c r="C29" s="37">
        <f>C30+C35</f>
        <v>13069367</v>
      </c>
      <c r="D29" s="37">
        <f>D30+D35</f>
        <v>13309043</v>
      </c>
      <c r="E29" s="37">
        <f>E30+E35</f>
        <v>13458359</v>
      </c>
      <c r="F29" s="37">
        <f>F30+F35</f>
        <v>13421371</v>
      </c>
      <c r="G29" s="37">
        <f>G30+G35</f>
        <v>13505987.959999999</v>
      </c>
    </row>
    <row r="30" spans="1:7" ht="16.5" customHeight="1" x14ac:dyDescent="0.25">
      <c r="A30" s="35">
        <v>4</v>
      </c>
      <c r="B30" s="44" t="s">
        <v>23</v>
      </c>
      <c r="C30" s="50">
        <f>C32+C33</f>
        <v>738584</v>
      </c>
      <c r="D30" s="50">
        <f>D32+D33</f>
        <v>755084</v>
      </c>
      <c r="E30" s="50">
        <f>E32+E33</f>
        <v>1031578</v>
      </c>
      <c r="F30" s="50">
        <f>F32+F33</f>
        <v>956169</v>
      </c>
      <c r="G30" s="50">
        <f>G32+G33</f>
        <v>986932.51</v>
      </c>
    </row>
    <row r="31" spans="1:7" ht="0.75" customHeight="1" x14ac:dyDescent="0.25">
      <c r="A31" s="39"/>
      <c r="B31" s="40" t="s">
        <v>24</v>
      </c>
      <c r="C31" s="47"/>
      <c r="D31" s="47"/>
      <c r="E31" s="47"/>
      <c r="F31" s="47"/>
      <c r="G31" s="47"/>
    </row>
    <row r="32" spans="1:7" ht="16.5" customHeight="1" x14ac:dyDescent="0.25">
      <c r="A32" s="39">
        <v>41</v>
      </c>
      <c r="B32" s="58" t="s">
        <v>25</v>
      </c>
      <c r="C32" s="47">
        <v>543293</v>
      </c>
      <c r="D32" s="47">
        <v>545391</v>
      </c>
      <c r="E32" s="47">
        <v>819200</v>
      </c>
      <c r="F32" s="47">
        <v>738817</v>
      </c>
      <c r="G32" s="47">
        <v>771940.27</v>
      </c>
    </row>
    <row r="33" spans="1:8" ht="16.5" customHeight="1" x14ac:dyDescent="0.25">
      <c r="A33" s="39">
        <v>45</v>
      </c>
      <c r="B33" s="40" t="s">
        <v>26</v>
      </c>
      <c r="C33" s="47">
        <v>195291</v>
      </c>
      <c r="D33" s="47">
        <v>209693</v>
      </c>
      <c r="E33" s="47">
        <v>212378</v>
      </c>
      <c r="F33" s="47">
        <v>217352</v>
      </c>
      <c r="G33" s="47">
        <v>214992.24</v>
      </c>
    </row>
    <row r="34" spans="1:8" ht="0.75" customHeight="1" x14ac:dyDescent="0.25">
      <c r="A34" s="39"/>
      <c r="B34" s="58" t="s">
        <v>11</v>
      </c>
      <c r="C34" s="47"/>
      <c r="D34" s="47"/>
      <c r="E34" s="47"/>
      <c r="F34" s="47"/>
      <c r="G34" s="47"/>
    </row>
    <row r="35" spans="1:8" ht="16.5" customHeight="1" x14ac:dyDescent="0.25">
      <c r="A35" s="57" t="s">
        <v>135</v>
      </c>
      <c r="B35" s="44" t="s">
        <v>27</v>
      </c>
      <c r="C35" s="50">
        <f>C36+C37+C38</f>
        <v>12330783</v>
      </c>
      <c r="D35" s="50">
        <f>D36+D37+D38</f>
        <v>12553959</v>
      </c>
      <c r="E35" s="50">
        <f>E36+E37+E38</f>
        <v>12426781</v>
      </c>
      <c r="F35" s="50">
        <f>F36+F37+F38</f>
        <v>12465202</v>
      </c>
      <c r="G35" s="50">
        <f>G36+G37+G38</f>
        <v>12519055.449999999</v>
      </c>
    </row>
    <row r="36" spans="1:8" ht="16.5" customHeight="1" x14ac:dyDescent="0.25">
      <c r="A36" s="39">
        <v>50</v>
      </c>
      <c r="B36" s="40" t="s">
        <v>28</v>
      </c>
      <c r="C36" s="41">
        <v>7972083</v>
      </c>
      <c r="D36" s="41">
        <v>8032676</v>
      </c>
      <c r="E36" s="41">
        <v>8032683</v>
      </c>
      <c r="F36" s="41">
        <v>7996874</v>
      </c>
      <c r="G36" s="41">
        <v>7855724.9400000004</v>
      </c>
    </row>
    <row r="37" spans="1:8" ht="16.5" customHeight="1" x14ac:dyDescent="0.25">
      <c r="A37" s="39">
        <v>55</v>
      </c>
      <c r="B37" s="40" t="s">
        <v>29</v>
      </c>
      <c r="C37" s="41">
        <v>4298700</v>
      </c>
      <c r="D37" s="41">
        <v>4482490</v>
      </c>
      <c r="E37" s="41">
        <v>4390990</v>
      </c>
      <c r="F37" s="41">
        <v>4468020</v>
      </c>
      <c r="G37" s="41">
        <v>4655052.47</v>
      </c>
    </row>
    <row r="38" spans="1:8" ht="16.5" customHeight="1" x14ac:dyDescent="0.25">
      <c r="A38" s="39">
        <v>60</v>
      </c>
      <c r="B38" s="40" t="s">
        <v>30</v>
      </c>
      <c r="C38" s="41">
        <v>60000</v>
      </c>
      <c r="D38" s="41">
        <v>38793</v>
      </c>
      <c r="E38" s="41">
        <v>3108</v>
      </c>
      <c r="F38" s="41">
        <v>308</v>
      </c>
      <c r="G38" s="41">
        <v>8278.0400000000009</v>
      </c>
    </row>
    <row r="39" spans="1:8" ht="16.5" customHeight="1" x14ac:dyDescent="0.25">
      <c r="A39" s="59"/>
      <c r="B39" s="60" t="s">
        <v>31</v>
      </c>
      <c r="C39" s="37">
        <f>C6-C29</f>
        <v>931464</v>
      </c>
      <c r="D39" s="37">
        <f>D6-D29</f>
        <v>869533</v>
      </c>
      <c r="E39" s="37">
        <f>E6-E29</f>
        <v>779444</v>
      </c>
      <c r="F39" s="37">
        <f>F6-F29</f>
        <v>760734</v>
      </c>
      <c r="G39" s="37">
        <f>G6-G29</f>
        <v>583400.03000000119</v>
      </c>
    </row>
    <row r="40" spans="1:8" ht="16.5" customHeight="1" x14ac:dyDescent="0.25">
      <c r="A40" s="35"/>
      <c r="B40" s="36" t="s">
        <v>32</v>
      </c>
      <c r="C40" s="37">
        <f>C41-C42+C47-C48-C55-C43+C45+C46</f>
        <v>-1734792</v>
      </c>
      <c r="D40" s="37">
        <f>D41-D42+D47-D48-D55-D43+D45+D46</f>
        <v>-1682821</v>
      </c>
      <c r="E40" s="37">
        <f>E41-E42+E47-E48-E55-E43+E45+E46</f>
        <v>-1592732</v>
      </c>
      <c r="F40" s="37">
        <f>F41-F42+F47-F48-F55-F43+F45+F46</f>
        <v>-1574022</v>
      </c>
      <c r="G40" s="37">
        <f>G41-G42+G47-G48-G55-G43+G45+G46+G54</f>
        <v>-1275154.2000000002</v>
      </c>
      <c r="H40" s="94"/>
    </row>
    <row r="41" spans="1:8" ht="16.5" customHeight="1" x14ac:dyDescent="0.25">
      <c r="A41" s="39">
        <v>38</v>
      </c>
      <c r="B41" s="40" t="s">
        <v>33</v>
      </c>
      <c r="C41" s="47">
        <v>205210</v>
      </c>
      <c r="D41" s="47">
        <v>280000</v>
      </c>
      <c r="E41" s="47">
        <v>408000</v>
      </c>
      <c r="F41" s="47">
        <v>408000</v>
      </c>
      <c r="G41" s="47">
        <v>455796.86</v>
      </c>
    </row>
    <row r="42" spans="1:8" ht="16.5" customHeight="1" x14ac:dyDescent="0.25">
      <c r="A42" s="39">
        <v>15</v>
      </c>
      <c r="B42" s="40" t="s">
        <v>34</v>
      </c>
      <c r="C42" s="47">
        <v>1725737</v>
      </c>
      <c r="D42" s="47">
        <v>1940553</v>
      </c>
      <c r="E42" s="47">
        <v>1978464</v>
      </c>
      <c r="F42" s="47">
        <v>1975524</v>
      </c>
      <c r="G42" s="47">
        <v>1724899.09</v>
      </c>
    </row>
    <row r="43" spans="1:8" ht="0.75" customHeight="1" x14ac:dyDescent="0.25">
      <c r="A43" s="39">
        <v>15</v>
      </c>
      <c r="B43" s="39" t="s">
        <v>40</v>
      </c>
      <c r="C43" s="47">
        <v>0</v>
      </c>
      <c r="D43" s="47">
        <v>0</v>
      </c>
      <c r="E43" s="47">
        <v>0</v>
      </c>
      <c r="F43" s="47">
        <v>0</v>
      </c>
      <c r="G43" s="47"/>
    </row>
    <row r="44" spans="1:8" ht="16.5" hidden="1" customHeight="1" x14ac:dyDescent="0.25">
      <c r="A44" s="39">
        <v>153</v>
      </c>
      <c r="B44" s="40" t="s">
        <v>205</v>
      </c>
      <c r="C44" s="47"/>
      <c r="D44" s="47"/>
      <c r="E44" s="47"/>
      <c r="F44" s="47"/>
      <c r="G44" s="47"/>
    </row>
    <row r="45" spans="1:8" ht="16.5" customHeight="1" x14ac:dyDescent="0.25">
      <c r="A45" s="39">
        <v>103</v>
      </c>
      <c r="B45" s="40" t="s">
        <v>41</v>
      </c>
      <c r="C45" s="47">
        <v>15000</v>
      </c>
      <c r="D45" s="47">
        <v>15000</v>
      </c>
      <c r="E45" s="47">
        <v>15000</v>
      </c>
      <c r="F45" s="47">
        <v>15000</v>
      </c>
      <c r="G45" s="47">
        <v>15000</v>
      </c>
    </row>
    <row r="46" spans="1:8" ht="16.5" customHeight="1" x14ac:dyDescent="0.25">
      <c r="A46" s="39">
        <v>3502</v>
      </c>
      <c r="B46" s="40" t="s">
        <v>212</v>
      </c>
      <c r="C46" s="47">
        <v>76426</v>
      </c>
      <c r="D46" s="47">
        <v>76426</v>
      </c>
      <c r="E46" s="47">
        <v>76426</v>
      </c>
      <c r="F46" s="47">
        <v>76426</v>
      </c>
      <c r="G46" s="47">
        <v>76426</v>
      </c>
    </row>
    <row r="47" spans="1:8" ht="16.5" customHeight="1" x14ac:dyDescent="0.25">
      <c r="A47" s="39">
        <v>3502</v>
      </c>
      <c r="B47" s="40" t="s">
        <v>35</v>
      </c>
      <c r="C47" s="47">
        <v>179128</v>
      </c>
      <c r="D47" s="47">
        <v>381753</v>
      </c>
      <c r="E47" s="47">
        <v>381753</v>
      </c>
      <c r="F47" s="47">
        <v>407753</v>
      </c>
      <c r="G47" s="47">
        <v>339008</v>
      </c>
    </row>
    <row r="48" spans="1:8" ht="16.5" customHeight="1" x14ac:dyDescent="0.25">
      <c r="A48" s="39">
        <v>4502</v>
      </c>
      <c r="B48" s="40" t="s">
        <v>36</v>
      </c>
      <c r="C48" s="47">
        <v>228912</v>
      </c>
      <c r="D48" s="47">
        <v>228912</v>
      </c>
      <c r="E48" s="47">
        <v>228912</v>
      </c>
      <c r="F48" s="47">
        <v>228912</v>
      </c>
      <c r="G48" s="47">
        <v>148476.87</v>
      </c>
    </row>
    <row r="49" spans="1:7" ht="16.5" hidden="1" customHeight="1" x14ac:dyDescent="0.25">
      <c r="A49" s="39"/>
      <c r="B49" s="40" t="s">
        <v>37</v>
      </c>
      <c r="C49" s="47"/>
      <c r="D49" s="47"/>
      <c r="E49" s="47"/>
      <c r="F49" s="47"/>
      <c r="G49" s="47"/>
    </row>
    <row r="50" spans="1:7" ht="16.5" hidden="1" customHeight="1" x14ac:dyDescent="0.25">
      <c r="A50" s="39"/>
      <c r="B50" s="40" t="s">
        <v>38</v>
      </c>
      <c r="C50" s="47"/>
      <c r="D50" s="47"/>
      <c r="E50" s="47"/>
      <c r="F50" s="47"/>
      <c r="G50" s="47"/>
    </row>
    <row r="51" spans="1:7" ht="16.5" hidden="1" customHeight="1" x14ac:dyDescent="0.25">
      <c r="A51" s="39"/>
      <c r="B51" s="62" t="s">
        <v>39</v>
      </c>
      <c r="C51" s="47"/>
      <c r="D51" s="47"/>
      <c r="E51" s="47"/>
      <c r="F51" s="47"/>
      <c r="G51" s="47"/>
    </row>
    <row r="52" spans="1:7" ht="16.5" hidden="1" customHeight="1" x14ac:dyDescent="0.25">
      <c r="A52" s="39"/>
      <c r="B52" s="62" t="s">
        <v>40</v>
      </c>
      <c r="C52" s="47"/>
      <c r="D52" s="47"/>
      <c r="E52" s="47"/>
      <c r="F52" s="47"/>
      <c r="G52" s="47"/>
    </row>
    <row r="53" spans="1:7" ht="17.25" hidden="1" customHeight="1" x14ac:dyDescent="0.25">
      <c r="A53" s="39"/>
      <c r="B53" s="62" t="s">
        <v>41</v>
      </c>
      <c r="C53" s="47"/>
      <c r="D53" s="47"/>
      <c r="E53" s="47"/>
      <c r="F53" s="47"/>
      <c r="G53" s="47"/>
    </row>
    <row r="54" spans="1:7" ht="15" customHeight="1" x14ac:dyDescent="0.25">
      <c r="A54" s="39">
        <v>65</v>
      </c>
      <c r="B54" s="40" t="s">
        <v>235</v>
      </c>
      <c r="C54" s="47"/>
      <c r="D54" s="47"/>
      <c r="E54" s="47"/>
      <c r="F54" s="47"/>
      <c r="G54" s="47">
        <v>4125.47</v>
      </c>
    </row>
    <row r="55" spans="1:7" ht="16.5" customHeight="1" x14ac:dyDescent="0.25">
      <c r="A55" s="39">
        <v>65</v>
      </c>
      <c r="B55" s="40" t="s">
        <v>42</v>
      </c>
      <c r="C55" s="47">
        <v>255907</v>
      </c>
      <c r="D55" s="47">
        <v>266535</v>
      </c>
      <c r="E55" s="47">
        <v>266535</v>
      </c>
      <c r="F55" s="47">
        <v>276765</v>
      </c>
      <c r="G55" s="47">
        <v>292134.57</v>
      </c>
    </row>
    <row r="56" spans="1:7" ht="16.5" customHeight="1" x14ac:dyDescent="0.25">
      <c r="A56" s="35"/>
      <c r="B56" s="44" t="s">
        <v>43</v>
      </c>
      <c r="C56" s="37">
        <f>C39+C40</f>
        <v>-803328</v>
      </c>
      <c r="D56" s="37">
        <f>D39+D40</f>
        <v>-813288</v>
      </c>
      <c r="E56" s="37">
        <f>E39+E40</f>
        <v>-813288</v>
      </c>
      <c r="F56" s="37">
        <f>F39+F40</f>
        <v>-813288</v>
      </c>
      <c r="G56" s="37">
        <f>G39+G40</f>
        <v>-691754.16999999899</v>
      </c>
    </row>
    <row r="57" spans="1:7" ht="16.5" customHeight="1" x14ac:dyDescent="0.25">
      <c r="A57" s="35"/>
      <c r="B57" s="36" t="s">
        <v>44</v>
      </c>
      <c r="C57" s="37">
        <f>C58+C59-C60</f>
        <v>590064</v>
      </c>
      <c r="D57" s="37">
        <f>D58+D59-D60</f>
        <v>590064</v>
      </c>
      <c r="E57" s="37">
        <f>E58+E59-E60</f>
        <v>590064</v>
      </c>
      <c r="F57" s="37">
        <f>F58+F59-F60</f>
        <v>590064</v>
      </c>
      <c r="G57" s="37">
        <f>G58+G59-G60</f>
        <v>593720.32999999996</v>
      </c>
    </row>
    <row r="58" spans="1:7" ht="16.5" customHeight="1" x14ac:dyDescent="0.25">
      <c r="A58" s="39"/>
      <c r="B58" s="63" t="s">
        <v>224</v>
      </c>
      <c r="C58" s="47">
        <v>317500</v>
      </c>
      <c r="D58" s="47">
        <v>317500</v>
      </c>
      <c r="E58" s="47">
        <v>317500</v>
      </c>
      <c r="F58" s="47">
        <v>317500</v>
      </c>
      <c r="G58" s="47">
        <v>317500</v>
      </c>
    </row>
    <row r="59" spans="1:7" ht="16.5" customHeight="1" x14ac:dyDescent="0.25">
      <c r="A59" s="39"/>
      <c r="B59" s="63" t="s">
        <v>45</v>
      </c>
      <c r="C59" s="47">
        <v>1290000</v>
      </c>
      <c r="D59" s="47">
        <v>1290000</v>
      </c>
      <c r="E59" s="47">
        <v>1290000</v>
      </c>
      <c r="F59" s="47">
        <v>1290000</v>
      </c>
      <c r="G59" s="47">
        <v>1290000</v>
      </c>
    </row>
    <row r="60" spans="1:7" ht="16.5" customHeight="1" x14ac:dyDescent="0.25">
      <c r="A60" s="39"/>
      <c r="B60" s="63" t="s">
        <v>46</v>
      </c>
      <c r="C60" s="47">
        <v>1017436</v>
      </c>
      <c r="D60" s="47">
        <v>1017436</v>
      </c>
      <c r="E60" s="47">
        <v>1017436</v>
      </c>
      <c r="F60" s="47">
        <v>1017436</v>
      </c>
      <c r="G60" s="47">
        <v>1013779.67</v>
      </c>
    </row>
    <row r="61" spans="1:7" ht="16.5" customHeight="1" x14ac:dyDescent="0.25">
      <c r="A61" s="35"/>
      <c r="B61" s="64" t="s">
        <v>213</v>
      </c>
      <c r="C61" s="50">
        <v>-53316</v>
      </c>
      <c r="D61" s="50">
        <v>-43356</v>
      </c>
      <c r="E61" s="50">
        <v>-43356</v>
      </c>
      <c r="F61" s="50">
        <v>-43356</v>
      </c>
      <c r="G61" s="50">
        <v>4060.67</v>
      </c>
    </row>
    <row r="62" spans="1:7" ht="30.75" customHeight="1" thickBot="1" x14ac:dyDescent="0.3">
      <c r="A62" s="65"/>
      <c r="B62" s="66" t="s">
        <v>47</v>
      </c>
      <c r="C62" s="67">
        <v>-266580</v>
      </c>
      <c r="D62" s="67">
        <v>-266580</v>
      </c>
      <c r="E62" s="67">
        <v>-266580</v>
      </c>
      <c r="F62" s="67">
        <v>-266580</v>
      </c>
      <c r="G62" s="67">
        <v>-93972.7</v>
      </c>
    </row>
    <row r="63" spans="1:7" ht="16.5" customHeight="1" x14ac:dyDescent="0.25">
      <c r="A63" s="31"/>
      <c r="B63" s="31"/>
      <c r="C63" s="31"/>
      <c r="D63" s="31"/>
      <c r="E63" s="31"/>
      <c r="F63" s="31"/>
      <c r="G63" s="31"/>
    </row>
    <row r="64" spans="1:7" ht="16.5" customHeight="1" x14ac:dyDescent="0.25">
      <c r="A64" s="31"/>
      <c r="B64" s="31"/>
      <c r="C64" s="31"/>
      <c r="D64" s="31"/>
      <c r="E64" s="31"/>
      <c r="F64" s="31"/>
      <c r="G64" s="31"/>
    </row>
    <row r="65" spans="1:14" ht="16.5" customHeight="1" thickBot="1" x14ac:dyDescent="0.3">
      <c r="A65" s="31"/>
      <c r="B65" s="31"/>
      <c r="C65" s="46"/>
      <c r="D65" s="46"/>
      <c r="E65" s="46"/>
      <c r="F65" s="46"/>
      <c r="G65" s="46"/>
    </row>
    <row r="66" spans="1:14" ht="16.5" customHeight="1" thickBot="1" x14ac:dyDescent="0.3">
      <c r="A66" s="106" t="s">
        <v>110</v>
      </c>
      <c r="B66" s="107"/>
      <c r="C66" s="68"/>
      <c r="D66" s="68"/>
      <c r="E66" s="68"/>
      <c r="F66" s="68"/>
      <c r="G66" s="68"/>
      <c r="N66" s="94">
        <f>SUM(N67:N75)</f>
        <v>15670519.130000001</v>
      </c>
    </row>
    <row r="67" spans="1:14" ht="16.5" customHeight="1" x14ac:dyDescent="0.25">
      <c r="A67" s="69" t="s">
        <v>111</v>
      </c>
      <c r="B67" s="70" t="s">
        <v>112</v>
      </c>
      <c r="C67" s="34">
        <f>SUM(C68:C74)</f>
        <v>1781879</v>
      </c>
      <c r="D67" s="34">
        <f>SUM(D68:D74)</f>
        <v>1994215</v>
      </c>
      <c r="E67" s="34">
        <f>SUM(E68:E74)</f>
        <v>1814604</v>
      </c>
      <c r="F67" s="34">
        <f>SUM(F68:F74)</f>
        <v>1786946</v>
      </c>
      <c r="G67" s="34">
        <f>SUM(G68:G74)</f>
        <v>1670410.46</v>
      </c>
      <c r="I67" s="111" t="s">
        <v>112</v>
      </c>
      <c r="J67" s="111"/>
      <c r="K67" s="111"/>
      <c r="L67" s="111"/>
      <c r="M67" s="105">
        <f>N67/N66</f>
        <v>0.10659573216066134</v>
      </c>
      <c r="N67" s="103">
        <v>1670410.46</v>
      </c>
    </row>
    <row r="68" spans="1:14" ht="16.5" customHeight="1" x14ac:dyDescent="0.25">
      <c r="A68" s="71" t="s">
        <v>50</v>
      </c>
      <c r="B68" s="46" t="s">
        <v>186</v>
      </c>
      <c r="C68" s="47">
        <v>80203</v>
      </c>
      <c r="D68" s="47">
        <v>80203</v>
      </c>
      <c r="E68" s="47">
        <v>80203</v>
      </c>
      <c r="F68" s="47">
        <v>60943</v>
      </c>
      <c r="G68" s="47">
        <v>60831.22</v>
      </c>
      <c r="I68" s="112" t="s">
        <v>151</v>
      </c>
      <c r="J68" s="112"/>
      <c r="K68" s="112"/>
      <c r="L68" s="112"/>
      <c r="M68" s="105">
        <f>N68/N66</f>
        <v>2.0689040184975671E-3</v>
      </c>
      <c r="N68" s="104">
        <v>32420.799999999999</v>
      </c>
    </row>
    <row r="69" spans="1:14" ht="16.5" customHeight="1" x14ac:dyDescent="0.25">
      <c r="A69" s="72" t="s">
        <v>51</v>
      </c>
      <c r="B69" s="46" t="s">
        <v>187</v>
      </c>
      <c r="C69" s="47">
        <v>1251844</v>
      </c>
      <c r="D69" s="47">
        <v>1449508</v>
      </c>
      <c r="E69" s="47">
        <v>1305582</v>
      </c>
      <c r="F69" s="47">
        <v>1288422</v>
      </c>
      <c r="G69" s="47">
        <v>1172852.48</v>
      </c>
      <c r="I69" s="111" t="s">
        <v>114</v>
      </c>
      <c r="J69" s="111"/>
      <c r="K69" s="111"/>
      <c r="L69" s="111"/>
      <c r="M69" s="105">
        <f>N69/N66</f>
        <v>2.2446411448272165E-2</v>
      </c>
      <c r="N69" s="104">
        <v>351746.92</v>
      </c>
    </row>
    <row r="70" spans="1:14" ht="16.5" customHeight="1" x14ac:dyDescent="0.25">
      <c r="A70" s="72" t="s">
        <v>53</v>
      </c>
      <c r="B70" s="46" t="s">
        <v>52</v>
      </c>
      <c r="C70" s="47">
        <v>60000</v>
      </c>
      <c r="D70" s="47">
        <v>38793</v>
      </c>
      <c r="E70" s="47">
        <v>3108</v>
      </c>
      <c r="F70" s="47">
        <v>308</v>
      </c>
      <c r="G70" s="47"/>
      <c r="I70" s="111" t="s">
        <v>118</v>
      </c>
      <c r="J70" s="111"/>
      <c r="K70" s="111"/>
      <c r="L70" s="111"/>
      <c r="M70" s="105">
        <f>N70/N66</f>
        <v>7.4836282721158318E-2</v>
      </c>
      <c r="N70" s="104">
        <v>1172723.3999999999</v>
      </c>
    </row>
    <row r="71" spans="1:14" ht="16.5" customHeight="1" x14ac:dyDescent="0.25">
      <c r="A71" s="76" t="s">
        <v>228</v>
      </c>
      <c r="B71" s="46" t="s">
        <v>229</v>
      </c>
      <c r="C71" s="47">
        <v>0</v>
      </c>
      <c r="D71" s="47">
        <v>14021</v>
      </c>
      <c r="E71" s="47">
        <v>14021</v>
      </c>
      <c r="F71" s="47">
        <v>14021</v>
      </c>
      <c r="G71" s="47">
        <v>14021.33</v>
      </c>
      <c r="I71" s="111" t="s">
        <v>69</v>
      </c>
      <c r="J71" s="111"/>
      <c r="K71" s="111"/>
      <c r="L71" s="111"/>
      <c r="M71" s="105">
        <f>N71/N66</f>
        <v>2.9947630713877949E-2</v>
      </c>
      <c r="N71" s="104">
        <v>469294.92</v>
      </c>
    </row>
    <row r="72" spans="1:14" ht="16.5" customHeight="1" x14ac:dyDescent="0.25">
      <c r="A72" s="72" t="s">
        <v>55</v>
      </c>
      <c r="B72" s="46" t="s">
        <v>54</v>
      </c>
      <c r="C72" s="47">
        <v>74880</v>
      </c>
      <c r="D72" s="47">
        <v>75160</v>
      </c>
      <c r="E72" s="47">
        <v>75160</v>
      </c>
      <c r="F72" s="47">
        <v>76492</v>
      </c>
      <c r="G72" s="47">
        <v>66766.460000000006</v>
      </c>
      <c r="I72" s="111" t="s">
        <v>123</v>
      </c>
      <c r="J72" s="111"/>
      <c r="K72" s="111"/>
      <c r="L72" s="111"/>
      <c r="M72" s="105">
        <f>N72/N66</f>
        <v>7.1274977601842853E-3</v>
      </c>
      <c r="N72" s="104">
        <v>111691.59</v>
      </c>
    </row>
    <row r="73" spans="1:14" ht="16.5" customHeight="1" x14ac:dyDescent="0.25">
      <c r="A73" s="72" t="s">
        <v>57</v>
      </c>
      <c r="B73" s="46" t="s">
        <v>58</v>
      </c>
      <c r="C73" s="47">
        <v>59045</v>
      </c>
      <c r="D73" s="47">
        <v>69995</v>
      </c>
      <c r="E73" s="47">
        <v>69995</v>
      </c>
      <c r="F73" s="47">
        <v>69995</v>
      </c>
      <c r="G73" s="47">
        <v>63804.4</v>
      </c>
      <c r="I73" s="111" t="s">
        <v>127</v>
      </c>
      <c r="J73" s="111"/>
      <c r="K73" s="111"/>
      <c r="L73" s="111"/>
      <c r="M73" s="105">
        <f>N73/N66</f>
        <v>0.11092175923338411</v>
      </c>
      <c r="N73" s="104">
        <v>1738201.55</v>
      </c>
    </row>
    <row r="74" spans="1:14" ht="16.5" customHeight="1" x14ac:dyDescent="0.25">
      <c r="A74" s="72" t="s">
        <v>56</v>
      </c>
      <c r="B74" s="46" t="s">
        <v>185</v>
      </c>
      <c r="C74" s="47">
        <v>255907</v>
      </c>
      <c r="D74" s="47">
        <v>266535</v>
      </c>
      <c r="E74" s="47">
        <v>266535</v>
      </c>
      <c r="F74" s="47">
        <v>276765</v>
      </c>
      <c r="G74" s="47">
        <v>292134.57</v>
      </c>
      <c r="I74" s="111" t="s">
        <v>130</v>
      </c>
      <c r="J74" s="111"/>
      <c r="K74" s="111"/>
      <c r="L74" s="111"/>
      <c r="M74" s="105">
        <f>N74/N66</f>
        <v>0.51607716074432308</v>
      </c>
      <c r="N74" s="104">
        <v>8087197.0200000005</v>
      </c>
    </row>
    <row r="75" spans="1:14" ht="16.5" customHeight="1" x14ac:dyDescent="0.25">
      <c r="A75" s="73" t="s">
        <v>150</v>
      </c>
      <c r="B75" s="74" t="s">
        <v>151</v>
      </c>
      <c r="C75" s="75">
        <f t="shared" ref="C75:D75" si="0">C76+C77</f>
        <v>29970</v>
      </c>
      <c r="D75" s="75">
        <f t="shared" si="0"/>
        <v>32089</v>
      </c>
      <c r="E75" s="75">
        <f t="shared" ref="E75:F75" si="1">E76+E77</f>
        <v>32089</v>
      </c>
      <c r="F75" s="75">
        <f t="shared" si="1"/>
        <v>32089</v>
      </c>
      <c r="G75" s="75">
        <f t="shared" ref="G75" si="2">G76+G77</f>
        <v>32420.799999999999</v>
      </c>
      <c r="I75" s="111" t="s">
        <v>132</v>
      </c>
      <c r="J75" s="111"/>
      <c r="K75" s="111"/>
      <c r="L75" s="111"/>
      <c r="M75" s="105">
        <f>N75/N66</f>
        <v>0.12997862119964113</v>
      </c>
      <c r="N75" s="104">
        <v>2036832.47</v>
      </c>
    </row>
    <row r="76" spans="1:14" ht="16.5" customHeight="1" x14ac:dyDescent="0.25">
      <c r="A76" s="76" t="s">
        <v>152</v>
      </c>
      <c r="B76" s="48" t="s">
        <v>226</v>
      </c>
      <c r="C76" s="47">
        <v>3000</v>
      </c>
      <c r="D76" s="47">
        <v>3000</v>
      </c>
      <c r="E76" s="47">
        <v>3000</v>
      </c>
      <c r="F76" s="47">
        <v>3000</v>
      </c>
      <c r="G76" s="47">
        <v>3000</v>
      </c>
      <c r="M76" s="105"/>
    </row>
    <row r="77" spans="1:14" ht="16.5" customHeight="1" x14ac:dyDescent="0.25">
      <c r="A77" s="77" t="s">
        <v>152</v>
      </c>
      <c r="B77" s="78" t="s">
        <v>225</v>
      </c>
      <c r="C77" s="47">
        <v>26970</v>
      </c>
      <c r="D77" s="47">
        <v>29089</v>
      </c>
      <c r="E77" s="47">
        <v>29089</v>
      </c>
      <c r="F77" s="47">
        <v>29089</v>
      </c>
      <c r="G77" s="47">
        <v>29420.799999999999</v>
      </c>
    </row>
    <row r="78" spans="1:14" ht="16.5" customHeight="1" x14ac:dyDescent="0.25">
      <c r="A78" s="79" t="s">
        <v>113</v>
      </c>
      <c r="B78" s="80" t="s">
        <v>114</v>
      </c>
      <c r="C78" s="37">
        <f>SUM(C79:C85)</f>
        <v>506499</v>
      </c>
      <c r="D78" s="37">
        <f>SUM(D79:D85)</f>
        <v>508527</v>
      </c>
      <c r="E78" s="37">
        <f>SUM(E79:E85)</f>
        <v>508527</v>
      </c>
      <c r="F78" s="37">
        <f>SUM(F79:F85)</f>
        <v>486784</v>
      </c>
      <c r="G78" s="37">
        <f>SUM(G79:G85)</f>
        <v>351746.92</v>
      </c>
    </row>
    <row r="79" spans="1:14" ht="16.5" customHeight="1" x14ac:dyDescent="0.25">
      <c r="A79" s="81" t="s">
        <v>179</v>
      </c>
      <c r="B79" s="82" t="s">
        <v>180</v>
      </c>
      <c r="C79" s="47">
        <v>5000</v>
      </c>
      <c r="D79" s="47">
        <v>5000</v>
      </c>
      <c r="E79" s="47">
        <v>5000</v>
      </c>
      <c r="F79" s="47">
        <v>5000</v>
      </c>
      <c r="G79" s="47">
        <v>0</v>
      </c>
    </row>
    <row r="80" spans="1:14" ht="16.5" customHeight="1" x14ac:dyDescent="0.25">
      <c r="A80" s="72" t="s">
        <v>59</v>
      </c>
      <c r="B80" s="46" t="s">
        <v>115</v>
      </c>
      <c r="C80" s="47">
        <v>8000</v>
      </c>
      <c r="D80" s="47">
        <v>8000</v>
      </c>
      <c r="E80" s="47">
        <v>8000</v>
      </c>
      <c r="F80" s="47">
        <v>8000</v>
      </c>
      <c r="G80" s="47">
        <v>7181.2</v>
      </c>
    </row>
    <row r="81" spans="1:7" ht="16.5" customHeight="1" x14ac:dyDescent="0.25">
      <c r="A81" s="76" t="s">
        <v>230</v>
      </c>
      <c r="B81" t="s">
        <v>231</v>
      </c>
      <c r="C81" s="47">
        <v>0</v>
      </c>
      <c r="D81" s="47">
        <v>2028</v>
      </c>
      <c r="E81" s="47">
        <v>2028</v>
      </c>
      <c r="F81" s="47">
        <v>2028</v>
      </c>
      <c r="G81" s="47">
        <v>2482.8000000000002</v>
      </c>
    </row>
    <row r="82" spans="1:7" ht="16.5" customHeight="1" x14ac:dyDescent="0.25">
      <c r="A82" s="72" t="s">
        <v>60</v>
      </c>
      <c r="B82" s="46" t="s">
        <v>116</v>
      </c>
      <c r="C82" s="47">
        <v>458451</v>
      </c>
      <c r="D82" s="47">
        <v>458451</v>
      </c>
      <c r="E82" s="47">
        <v>458451</v>
      </c>
      <c r="F82" s="47">
        <v>436708</v>
      </c>
      <c r="G82" s="47">
        <v>314923.61</v>
      </c>
    </row>
    <row r="83" spans="1:7" ht="16.5" customHeight="1" x14ac:dyDescent="0.25">
      <c r="A83" s="76" t="s">
        <v>161</v>
      </c>
      <c r="B83" s="46" t="s">
        <v>178</v>
      </c>
      <c r="C83" s="47"/>
      <c r="D83" s="47"/>
      <c r="E83" s="47"/>
      <c r="F83" s="47"/>
      <c r="G83" s="47">
        <v>300</v>
      </c>
    </row>
    <row r="84" spans="1:7" ht="16.5" customHeight="1" x14ac:dyDescent="0.25">
      <c r="A84" s="72" t="s">
        <v>61</v>
      </c>
      <c r="B84" s="46" t="s">
        <v>62</v>
      </c>
      <c r="C84" s="47">
        <v>8400</v>
      </c>
      <c r="D84" s="47">
        <v>8400</v>
      </c>
      <c r="E84" s="47">
        <v>8400</v>
      </c>
      <c r="F84" s="47">
        <v>8400</v>
      </c>
      <c r="G84" s="47">
        <v>9118.61</v>
      </c>
    </row>
    <row r="85" spans="1:7" ht="16.5" customHeight="1" x14ac:dyDescent="0.25">
      <c r="A85" s="76" t="s">
        <v>63</v>
      </c>
      <c r="B85" s="46" t="s">
        <v>188</v>
      </c>
      <c r="C85" s="47">
        <v>26648</v>
      </c>
      <c r="D85" s="47">
        <v>26648</v>
      </c>
      <c r="E85" s="47">
        <v>26648</v>
      </c>
      <c r="F85" s="47">
        <v>26648</v>
      </c>
      <c r="G85" s="47">
        <v>17740.7</v>
      </c>
    </row>
    <row r="86" spans="1:7" ht="16.5" customHeight="1" x14ac:dyDescent="0.25">
      <c r="A86" s="79" t="s">
        <v>117</v>
      </c>
      <c r="B86" s="38" t="s">
        <v>118</v>
      </c>
      <c r="C86" s="37">
        <f>SUM(C87:C93)</f>
        <v>913435</v>
      </c>
      <c r="D86" s="37">
        <f>SUM(D87:D93)</f>
        <v>1022594</v>
      </c>
      <c r="E86" s="37">
        <f>SUM(E87:E93)</f>
        <v>1025594</v>
      </c>
      <c r="F86" s="37">
        <f>SUM(F87:F93)</f>
        <v>1033394</v>
      </c>
      <c r="G86" s="37">
        <f>SUM(G87:G93)</f>
        <v>1173702.96</v>
      </c>
    </row>
    <row r="87" spans="1:7" ht="16.5" customHeight="1" x14ac:dyDescent="0.25">
      <c r="A87" s="71" t="s">
        <v>64</v>
      </c>
      <c r="B87" s="46" t="s">
        <v>119</v>
      </c>
      <c r="C87" s="47">
        <v>70631</v>
      </c>
      <c r="D87" s="47">
        <v>71966</v>
      </c>
      <c r="E87" s="47">
        <v>71966</v>
      </c>
      <c r="F87" s="47">
        <v>71966</v>
      </c>
      <c r="G87" s="47">
        <v>65631.37</v>
      </c>
    </row>
    <row r="88" spans="1:7" ht="16.5" customHeight="1" x14ac:dyDescent="0.25">
      <c r="A88" s="72" t="s">
        <v>65</v>
      </c>
      <c r="B88" s="46" t="s">
        <v>163</v>
      </c>
      <c r="C88" s="47">
        <v>259610</v>
      </c>
      <c r="D88" s="47">
        <v>265110</v>
      </c>
      <c r="E88" s="47">
        <v>265110</v>
      </c>
      <c r="F88" s="47">
        <v>265110</v>
      </c>
      <c r="G88" s="47">
        <v>329537.23</v>
      </c>
    </row>
    <row r="89" spans="1:7" ht="16.5" customHeight="1" x14ac:dyDescent="0.25">
      <c r="A89" s="72" t="s">
        <v>65</v>
      </c>
      <c r="B89" s="48" t="s">
        <v>164</v>
      </c>
      <c r="C89" s="47">
        <v>135200</v>
      </c>
      <c r="D89" s="47">
        <v>135200</v>
      </c>
      <c r="E89" s="47">
        <v>135200</v>
      </c>
      <c r="F89" s="47">
        <v>135200</v>
      </c>
      <c r="G89" s="47">
        <v>204075.34</v>
      </c>
    </row>
    <row r="90" spans="1:7" ht="16.5" customHeight="1" x14ac:dyDescent="0.25">
      <c r="A90" s="76" t="s">
        <v>65</v>
      </c>
      <c r="B90" s="48" t="s">
        <v>159</v>
      </c>
      <c r="C90" s="47">
        <v>202922</v>
      </c>
      <c r="D90" s="47">
        <v>205922</v>
      </c>
      <c r="E90" s="47">
        <v>205922</v>
      </c>
      <c r="F90" s="47">
        <v>213722</v>
      </c>
      <c r="G90" s="47">
        <v>195813.01</v>
      </c>
    </row>
    <row r="91" spans="1:7" ht="16.5" customHeight="1" x14ac:dyDescent="0.25">
      <c r="A91" s="72" t="s">
        <v>65</v>
      </c>
      <c r="B91" s="48" t="s">
        <v>165</v>
      </c>
      <c r="C91" s="47">
        <v>114023</v>
      </c>
      <c r="D91" s="47">
        <v>114989</v>
      </c>
      <c r="E91" s="47">
        <v>114989</v>
      </c>
      <c r="F91" s="47">
        <v>114989</v>
      </c>
      <c r="G91" s="47">
        <v>146435.35999999999</v>
      </c>
    </row>
    <row r="92" spans="1:7" ht="16.5" customHeight="1" x14ac:dyDescent="0.25">
      <c r="A92" s="72" t="s">
        <v>65</v>
      </c>
      <c r="B92" s="48" t="s">
        <v>189</v>
      </c>
      <c r="C92" s="47">
        <v>118269</v>
      </c>
      <c r="D92" s="47">
        <v>118269</v>
      </c>
      <c r="E92" s="47">
        <v>118269</v>
      </c>
      <c r="F92" s="47">
        <v>118269</v>
      </c>
      <c r="G92" s="47">
        <v>118297.77</v>
      </c>
    </row>
    <row r="93" spans="1:7" ht="16.5" customHeight="1" x14ac:dyDescent="0.25">
      <c r="A93" s="77" t="s">
        <v>66</v>
      </c>
      <c r="B93" s="46" t="s">
        <v>67</v>
      </c>
      <c r="C93" s="47">
        <v>12780</v>
      </c>
      <c r="D93" s="47">
        <v>111138</v>
      </c>
      <c r="E93" s="47">
        <v>114138</v>
      </c>
      <c r="F93" s="47">
        <v>114138</v>
      </c>
      <c r="G93" s="47">
        <v>113912.88</v>
      </c>
    </row>
    <row r="94" spans="1:7" ht="16.5" customHeight="1" x14ac:dyDescent="0.25">
      <c r="A94" s="79" t="s">
        <v>120</v>
      </c>
      <c r="B94" s="38" t="s">
        <v>69</v>
      </c>
      <c r="C94" s="37">
        <f>SUM(C95:C104)</f>
        <v>494221</v>
      </c>
      <c r="D94" s="37">
        <f>SUM(D95:D104)</f>
        <v>574781</v>
      </c>
      <c r="E94" s="37">
        <f>SUM(E95:E104)</f>
        <v>537041</v>
      </c>
      <c r="F94" s="37">
        <f>SUM(F95:F104)</f>
        <v>542629</v>
      </c>
      <c r="G94" s="37">
        <f>SUM(G95:G104)</f>
        <v>469294.92</v>
      </c>
    </row>
    <row r="95" spans="1:7" ht="16.5" customHeight="1" x14ac:dyDescent="0.25">
      <c r="A95" s="76" t="s">
        <v>68</v>
      </c>
      <c r="B95" s="48" t="s">
        <v>174</v>
      </c>
      <c r="C95" s="47">
        <v>273912</v>
      </c>
      <c r="D95" s="47">
        <v>273912</v>
      </c>
      <c r="E95" s="47">
        <v>273912</v>
      </c>
      <c r="F95" s="47">
        <v>273912</v>
      </c>
      <c r="G95" s="47">
        <v>193845.27</v>
      </c>
    </row>
    <row r="96" spans="1:7" ht="16.5" customHeight="1" x14ac:dyDescent="0.25">
      <c r="A96" s="72" t="s">
        <v>153</v>
      </c>
      <c r="B96" s="83" t="s">
        <v>166</v>
      </c>
      <c r="C96" s="47">
        <v>108000</v>
      </c>
      <c r="D96" s="47">
        <v>108000</v>
      </c>
      <c r="E96" s="47">
        <v>108000</v>
      </c>
      <c r="F96" s="47">
        <v>109114</v>
      </c>
      <c r="G96" s="47">
        <v>130553.54</v>
      </c>
    </row>
    <row r="97" spans="1:7" ht="16.5" customHeight="1" x14ac:dyDescent="0.25">
      <c r="A97" s="72" t="s">
        <v>70</v>
      </c>
      <c r="B97" s="48" t="s">
        <v>157</v>
      </c>
      <c r="C97" s="47">
        <v>7873</v>
      </c>
      <c r="D97" s="47">
        <v>7873</v>
      </c>
      <c r="E97" s="47">
        <v>7873</v>
      </c>
      <c r="F97" s="47">
        <v>7873</v>
      </c>
      <c r="G97" s="47">
        <v>3185.79</v>
      </c>
    </row>
    <row r="98" spans="1:7" ht="16.5" customHeight="1" x14ac:dyDescent="0.25">
      <c r="A98" s="76" t="s">
        <v>70</v>
      </c>
      <c r="B98" s="48" t="s">
        <v>156</v>
      </c>
      <c r="C98" s="47">
        <v>27502</v>
      </c>
      <c r="D98" s="47">
        <v>27502</v>
      </c>
      <c r="E98" s="47">
        <v>27502</v>
      </c>
      <c r="F98" s="47">
        <v>27502</v>
      </c>
      <c r="G98" s="47">
        <v>25539.51</v>
      </c>
    </row>
    <row r="99" spans="1:7" ht="16.5" customHeight="1" x14ac:dyDescent="0.25">
      <c r="A99" s="72" t="s">
        <v>70</v>
      </c>
      <c r="B99" s="48" t="s">
        <v>121</v>
      </c>
      <c r="C99" s="47">
        <v>20034</v>
      </c>
      <c r="D99" s="47">
        <v>20034</v>
      </c>
      <c r="E99" s="47">
        <v>20034</v>
      </c>
      <c r="F99" s="47">
        <v>20034</v>
      </c>
      <c r="G99" s="47">
        <v>19122</v>
      </c>
    </row>
    <row r="100" spans="1:7" ht="16.5" customHeight="1" x14ac:dyDescent="0.25">
      <c r="A100" s="76" t="s">
        <v>70</v>
      </c>
      <c r="B100" s="48" t="s">
        <v>154</v>
      </c>
      <c r="C100" s="47">
        <v>12000</v>
      </c>
      <c r="D100" s="47">
        <v>12000</v>
      </c>
      <c r="E100" s="47">
        <v>12000</v>
      </c>
      <c r="F100" s="47">
        <v>12000</v>
      </c>
      <c r="G100" s="47">
        <v>12000</v>
      </c>
    </row>
    <row r="101" spans="1:7" ht="16.5" customHeight="1" x14ac:dyDescent="0.25">
      <c r="A101" s="76" t="s">
        <v>70</v>
      </c>
      <c r="B101" s="48" t="s">
        <v>167</v>
      </c>
      <c r="C101" s="47">
        <v>1500</v>
      </c>
      <c r="D101" s="47">
        <v>1500</v>
      </c>
      <c r="E101" s="47">
        <v>1500</v>
      </c>
      <c r="F101" s="47">
        <v>1500</v>
      </c>
      <c r="G101" s="47">
        <v>1800</v>
      </c>
    </row>
    <row r="102" spans="1:7" ht="16.5" customHeight="1" x14ac:dyDescent="0.25">
      <c r="A102" s="76" t="s">
        <v>70</v>
      </c>
      <c r="B102" s="48" t="s">
        <v>155</v>
      </c>
      <c r="C102" s="47">
        <v>6000</v>
      </c>
      <c r="D102" s="47">
        <v>7000</v>
      </c>
      <c r="E102" s="47">
        <v>7000</v>
      </c>
      <c r="F102" s="47">
        <v>7000</v>
      </c>
      <c r="G102" s="47">
        <v>7046</v>
      </c>
    </row>
    <row r="103" spans="1:7" ht="16.5" customHeight="1" x14ac:dyDescent="0.25">
      <c r="A103" s="76" t="s">
        <v>70</v>
      </c>
      <c r="B103" s="48" t="s">
        <v>218</v>
      </c>
      <c r="C103" s="47">
        <v>10000</v>
      </c>
      <c r="D103" s="47">
        <v>10000</v>
      </c>
      <c r="E103" s="47">
        <v>10000</v>
      </c>
      <c r="F103" s="47">
        <v>14474</v>
      </c>
      <c r="G103" s="47">
        <v>14745.8</v>
      </c>
    </row>
    <row r="104" spans="1:7" ht="16.5" customHeight="1" x14ac:dyDescent="0.25">
      <c r="A104" s="76" t="s">
        <v>70</v>
      </c>
      <c r="B104" s="48" t="s">
        <v>217</v>
      </c>
      <c r="C104" s="47">
        <v>27400</v>
      </c>
      <c r="D104" s="47">
        <v>106960</v>
      </c>
      <c r="E104" s="47">
        <v>69220</v>
      </c>
      <c r="F104" s="47">
        <v>69220</v>
      </c>
      <c r="G104" s="47">
        <v>61457.01</v>
      </c>
    </row>
    <row r="105" spans="1:7" ht="16.5" customHeight="1" x14ac:dyDescent="0.25">
      <c r="A105" s="79" t="s">
        <v>122</v>
      </c>
      <c r="B105" s="38" t="s">
        <v>123</v>
      </c>
      <c r="C105" s="37">
        <f>SUM(C106:C110)</f>
        <v>113791</v>
      </c>
      <c r="D105" s="37">
        <f>SUM(D106:D110)</f>
        <v>114291</v>
      </c>
      <c r="E105" s="37">
        <f>SUM(E106:E110)</f>
        <v>114291</v>
      </c>
      <c r="F105" s="37">
        <f>SUM(F106:F110)</f>
        <v>114291</v>
      </c>
      <c r="G105" s="37">
        <f>SUM(G106:G110)</f>
        <v>111691.59</v>
      </c>
    </row>
    <row r="106" spans="1:7" ht="16.5" customHeight="1" x14ac:dyDescent="0.25">
      <c r="A106" s="72" t="s">
        <v>71</v>
      </c>
      <c r="B106" s="48" t="s">
        <v>190</v>
      </c>
      <c r="C106" s="47">
        <v>79243</v>
      </c>
      <c r="D106" s="47">
        <v>79243</v>
      </c>
      <c r="E106" s="47">
        <v>79243</v>
      </c>
      <c r="F106" s="47">
        <v>79243</v>
      </c>
      <c r="G106" s="47">
        <v>78037.490000000005</v>
      </c>
    </row>
    <row r="107" spans="1:7" ht="16.5" customHeight="1" x14ac:dyDescent="0.25">
      <c r="A107" s="72" t="s">
        <v>71</v>
      </c>
      <c r="B107" s="48" t="s">
        <v>191</v>
      </c>
      <c r="C107" s="47">
        <v>31805</v>
      </c>
      <c r="D107" s="47">
        <v>32305</v>
      </c>
      <c r="E107" s="47">
        <v>32305</v>
      </c>
      <c r="F107" s="47">
        <v>32305</v>
      </c>
      <c r="G107" s="47">
        <v>31847.040000000001</v>
      </c>
    </row>
    <row r="108" spans="1:7" ht="16.5" customHeight="1" x14ac:dyDescent="0.25">
      <c r="A108" s="72" t="s">
        <v>71</v>
      </c>
      <c r="B108" s="48" t="s">
        <v>168</v>
      </c>
      <c r="C108" s="47">
        <v>1743</v>
      </c>
      <c r="D108" s="47">
        <v>1743</v>
      </c>
      <c r="E108" s="47">
        <v>1743</v>
      </c>
      <c r="F108" s="47">
        <v>1743</v>
      </c>
      <c r="G108" s="47">
        <v>1807.06</v>
      </c>
    </row>
    <row r="109" spans="1:7" ht="16.5" hidden="1" customHeight="1" x14ac:dyDescent="0.25">
      <c r="A109" s="72" t="s">
        <v>72</v>
      </c>
      <c r="B109" s="46" t="s">
        <v>124</v>
      </c>
      <c r="C109" s="47">
        <v>0</v>
      </c>
      <c r="D109" s="47">
        <v>0</v>
      </c>
      <c r="E109" s="47">
        <v>0</v>
      </c>
      <c r="F109" s="47">
        <v>0</v>
      </c>
      <c r="G109" s="47"/>
    </row>
    <row r="110" spans="1:7" ht="16.5" customHeight="1" x14ac:dyDescent="0.25">
      <c r="A110" s="84" t="s">
        <v>73</v>
      </c>
      <c r="B110" s="85" t="s">
        <v>125</v>
      </c>
      <c r="C110" s="86">
        <v>1000</v>
      </c>
      <c r="D110" s="86">
        <v>1000</v>
      </c>
      <c r="E110" s="86">
        <v>1000</v>
      </c>
      <c r="F110" s="47">
        <v>1000</v>
      </c>
      <c r="G110" s="47">
        <v>0</v>
      </c>
    </row>
    <row r="111" spans="1:7" ht="16.5" customHeight="1" x14ac:dyDescent="0.25">
      <c r="A111" s="79" t="s">
        <v>126</v>
      </c>
      <c r="B111" s="38" t="s">
        <v>127</v>
      </c>
      <c r="C111" s="37">
        <f>SUM(C112:C143)</f>
        <v>1626108</v>
      </c>
      <c r="D111" s="37">
        <f>SUM(D112:D143)</f>
        <v>1670215</v>
      </c>
      <c r="E111" s="37">
        <f>SUM(E112:E143)</f>
        <v>1680702</v>
      </c>
      <c r="F111" s="37">
        <f>SUM(F112:F143)</f>
        <v>1708648</v>
      </c>
      <c r="G111" s="37">
        <f>SUM(G112:G143)</f>
        <v>1738201.55</v>
      </c>
    </row>
    <row r="112" spans="1:7" ht="16.5" customHeight="1" x14ac:dyDescent="0.25">
      <c r="A112" s="76" t="s">
        <v>74</v>
      </c>
      <c r="B112" s="46" t="s">
        <v>192</v>
      </c>
      <c r="C112" s="47">
        <v>56560</v>
      </c>
      <c r="D112" s="47">
        <v>56560</v>
      </c>
      <c r="E112" s="47">
        <v>56560</v>
      </c>
      <c r="F112" s="47">
        <v>58730</v>
      </c>
      <c r="G112" s="47">
        <v>61155.78</v>
      </c>
    </row>
    <row r="113" spans="1:7" ht="16.5" customHeight="1" x14ac:dyDescent="0.25">
      <c r="A113" s="76" t="s">
        <v>74</v>
      </c>
      <c r="B113" s="46" t="s">
        <v>177</v>
      </c>
      <c r="C113" s="47">
        <v>10000</v>
      </c>
      <c r="D113" s="47">
        <v>10000</v>
      </c>
      <c r="E113" s="47">
        <v>10000</v>
      </c>
      <c r="F113" s="47">
        <v>5000</v>
      </c>
      <c r="G113" s="47">
        <v>6323.48</v>
      </c>
    </row>
    <row r="114" spans="1:7" ht="16.5" customHeight="1" x14ac:dyDescent="0.25">
      <c r="A114" s="76" t="s">
        <v>74</v>
      </c>
      <c r="B114" s="48" t="s">
        <v>169</v>
      </c>
      <c r="C114" s="47">
        <v>32800</v>
      </c>
      <c r="D114" s="47">
        <v>34500</v>
      </c>
      <c r="E114" s="47">
        <v>38842</v>
      </c>
      <c r="F114" s="47">
        <v>38842</v>
      </c>
      <c r="G114" s="47">
        <v>38993.86</v>
      </c>
    </row>
    <row r="115" spans="1:7" ht="16.5" customHeight="1" x14ac:dyDescent="0.25">
      <c r="A115" s="76" t="s">
        <v>74</v>
      </c>
      <c r="B115" s="46" t="s">
        <v>138</v>
      </c>
      <c r="C115" s="47">
        <v>66930</v>
      </c>
      <c r="D115" s="47">
        <v>72430</v>
      </c>
      <c r="E115" s="47">
        <v>72430</v>
      </c>
      <c r="F115" s="47">
        <v>72430</v>
      </c>
      <c r="G115" s="47">
        <v>70437.27</v>
      </c>
    </row>
    <row r="116" spans="1:7" ht="16.5" customHeight="1" x14ac:dyDescent="0.25">
      <c r="A116" s="76" t="s">
        <v>136</v>
      </c>
      <c r="B116" s="46" t="s">
        <v>128</v>
      </c>
      <c r="C116" s="47">
        <v>205000</v>
      </c>
      <c r="D116" s="47">
        <v>205000</v>
      </c>
      <c r="E116" s="47">
        <v>205000</v>
      </c>
      <c r="F116" s="47">
        <v>205000</v>
      </c>
      <c r="G116" s="47">
        <v>215286.1</v>
      </c>
    </row>
    <row r="117" spans="1:7" ht="16.5" customHeight="1" x14ac:dyDescent="0.25">
      <c r="A117" s="76" t="s">
        <v>75</v>
      </c>
      <c r="B117" s="46" t="s">
        <v>233</v>
      </c>
      <c r="C117" s="47"/>
      <c r="D117" s="47"/>
      <c r="E117" s="47">
        <v>3000</v>
      </c>
      <c r="F117" s="47">
        <v>3000</v>
      </c>
      <c r="G117" s="47">
        <v>3078.35</v>
      </c>
    </row>
    <row r="118" spans="1:7" ht="16.5" customHeight="1" x14ac:dyDescent="0.25">
      <c r="A118" s="76" t="s">
        <v>76</v>
      </c>
      <c r="B118" s="46" t="s">
        <v>77</v>
      </c>
      <c r="C118" s="47">
        <v>87068</v>
      </c>
      <c r="D118" s="47">
        <v>97358</v>
      </c>
      <c r="E118" s="47">
        <v>97358</v>
      </c>
      <c r="F118" s="47">
        <v>94814</v>
      </c>
      <c r="G118" s="47">
        <v>88554.71</v>
      </c>
    </row>
    <row r="119" spans="1:7" ht="16.5" customHeight="1" x14ac:dyDescent="0.25">
      <c r="A119" s="76" t="s">
        <v>76</v>
      </c>
      <c r="B119" s="46" t="s">
        <v>78</v>
      </c>
      <c r="C119" s="47">
        <v>46607</v>
      </c>
      <c r="D119" s="47">
        <v>46607</v>
      </c>
      <c r="E119" s="47">
        <v>47067</v>
      </c>
      <c r="F119" s="47">
        <v>47487</v>
      </c>
      <c r="G119" s="47">
        <v>46355.4</v>
      </c>
    </row>
    <row r="120" spans="1:7" ht="16.5" customHeight="1" x14ac:dyDescent="0.25">
      <c r="A120" s="76" t="s">
        <v>76</v>
      </c>
      <c r="B120" s="46" t="s">
        <v>158</v>
      </c>
      <c r="C120" s="47">
        <v>81102</v>
      </c>
      <c r="D120" s="47">
        <v>81102</v>
      </c>
      <c r="E120" s="47">
        <v>81102</v>
      </c>
      <c r="F120" s="47">
        <v>82182</v>
      </c>
      <c r="G120" s="47">
        <v>79144</v>
      </c>
    </row>
    <row r="121" spans="1:7" ht="16.5" customHeight="1" x14ac:dyDescent="0.25">
      <c r="A121" s="72" t="s">
        <v>79</v>
      </c>
      <c r="B121" s="46" t="s">
        <v>170</v>
      </c>
      <c r="C121" s="47">
        <v>85475</v>
      </c>
      <c r="D121" s="47">
        <v>93422</v>
      </c>
      <c r="E121" s="47">
        <v>96107</v>
      </c>
      <c r="F121" s="47">
        <v>96307</v>
      </c>
      <c r="G121" s="47">
        <v>99216.54</v>
      </c>
    </row>
    <row r="122" spans="1:7" ht="16.5" customHeight="1" x14ac:dyDescent="0.25">
      <c r="A122" s="76" t="s">
        <v>137</v>
      </c>
      <c r="B122" s="46" t="s">
        <v>80</v>
      </c>
      <c r="C122" s="47">
        <v>49736</v>
      </c>
      <c r="D122" s="47">
        <v>52928</v>
      </c>
      <c r="E122" s="47">
        <v>52928</v>
      </c>
      <c r="F122" s="47">
        <v>52928</v>
      </c>
      <c r="G122" s="47">
        <v>50326.239999999998</v>
      </c>
    </row>
    <row r="123" spans="1:7" ht="16.5" customHeight="1" x14ac:dyDescent="0.25">
      <c r="A123" s="76" t="s">
        <v>137</v>
      </c>
      <c r="B123" s="46" t="s">
        <v>81</v>
      </c>
      <c r="C123" s="47">
        <v>15442</v>
      </c>
      <c r="D123" s="47">
        <v>16356</v>
      </c>
      <c r="E123" s="47">
        <v>16356</v>
      </c>
      <c r="F123" s="47">
        <v>21359</v>
      </c>
      <c r="G123" s="47">
        <v>22615.78</v>
      </c>
    </row>
    <row r="124" spans="1:7" ht="16.5" customHeight="1" x14ac:dyDescent="0.25">
      <c r="A124" s="76" t="s">
        <v>137</v>
      </c>
      <c r="B124" s="46" t="s">
        <v>162</v>
      </c>
      <c r="C124" s="47">
        <v>50079</v>
      </c>
      <c r="D124" s="47">
        <v>54170</v>
      </c>
      <c r="E124" s="47">
        <v>54170</v>
      </c>
      <c r="F124" s="47">
        <v>54170</v>
      </c>
      <c r="G124" s="47">
        <v>53782.41</v>
      </c>
    </row>
    <row r="125" spans="1:7" ht="16.5" customHeight="1" x14ac:dyDescent="0.25">
      <c r="A125" s="76" t="s">
        <v>137</v>
      </c>
      <c r="B125" s="46" t="s">
        <v>139</v>
      </c>
      <c r="C125" s="47">
        <v>24723</v>
      </c>
      <c r="D125" s="47">
        <v>26246</v>
      </c>
      <c r="E125" s="47">
        <v>26246</v>
      </c>
      <c r="F125" s="47">
        <v>26246</v>
      </c>
      <c r="G125" s="47">
        <v>25017.16</v>
      </c>
    </row>
    <row r="126" spans="1:7" ht="16.5" customHeight="1" x14ac:dyDescent="0.25">
      <c r="A126" s="76" t="s">
        <v>137</v>
      </c>
      <c r="B126" s="46" t="s">
        <v>82</v>
      </c>
      <c r="C126" s="47">
        <v>20651</v>
      </c>
      <c r="D126" s="47">
        <v>22227</v>
      </c>
      <c r="E126" s="47">
        <v>22227</v>
      </c>
      <c r="F126" s="47">
        <v>22227</v>
      </c>
      <c r="G126" s="47">
        <v>21685.09</v>
      </c>
    </row>
    <row r="127" spans="1:7" ht="16.5" customHeight="1" x14ac:dyDescent="0.25">
      <c r="A127" s="76" t="s">
        <v>137</v>
      </c>
      <c r="B127" s="46" t="s">
        <v>140</v>
      </c>
      <c r="C127" s="47">
        <v>25093</v>
      </c>
      <c r="D127" s="47">
        <v>26497</v>
      </c>
      <c r="E127" s="47">
        <v>26497</v>
      </c>
      <c r="F127" s="47">
        <v>26497</v>
      </c>
      <c r="G127" s="47">
        <v>28429.47</v>
      </c>
    </row>
    <row r="128" spans="1:7" ht="16.5" customHeight="1" x14ac:dyDescent="0.25">
      <c r="A128" s="72" t="s">
        <v>83</v>
      </c>
      <c r="B128" s="87" t="s">
        <v>193</v>
      </c>
      <c r="C128" s="47">
        <v>68237</v>
      </c>
      <c r="D128" s="47">
        <v>68435</v>
      </c>
      <c r="E128" s="47">
        <v>72295</v>
      </c>
      <c r="F128" s="47">
        <v>73015</v>
      </c>
      <c r="G128" s="47">
        <v>76917.78</v>
      </c>
    </row>
    <row r="129" spans="1:7" ht="16.5" customHeight="1" x14ac:dyDescent="0.25">
      <c r="A129" s="72" t="s">
        <v>83</v>
      </c>
      <c r="B129" s="46" t="s">
        <v>87</v>
      </c>
      <c r="C129" s="47">
        <v>15674</v>
      </c>
      <c r="D129" s="47">
        <v>15674</v>
      </c>
      <c r="E129" s="47">
        <v>11814</v>
      </c>
      <c r="F129" s="47">
        <v>11814</v>
      </c>
      <c r="G129" s="47">
        <v>12751.15</v>
      </c>
    </row>
    <row r="130" spans="1:7" ht="16.5" customHeight="1" x14ac:dyDescent="0.25">
      <c r="A130" s="72" t="s">
        <v>83</v>
      </c>
      <c r="B130" s="46" t="s">
        <v>88</v>
      </c>
      <c r="C130" s="47">
        <v>36696</v>
      </c>
      <c r="D130" s="47">
        <v>36696</v>
      </c>
      <c r="E130" s="47">
        <v>36696</v>
      </c>
      <c r="F130" s="47">
        <v>36696</v>
      </c>
      <c r="G130" s="47">
        <v>34974.58</v>
      </c>
    </row>
    <row r="131" spans="1:7" ht="16.5" customHeight="1" x14ac:dyDescent="0.25">
      <c r="A131" s="72" t="s">
        <v>83</v>
      </c>
      <c r="B131" s="46" t="s">
        <v>86</v>
      </c>
      <c r="C131" s="47">
        <v>89876</v>
      </c>
      <c r="D131" s="47">
        <v>90757</v>
      </c>
      <c r="E131" s="47">
        <v>90757</v>
      </c>
      <c r="F131" s="47">
        <v>90757</v>
      </c>
      <c r="G131" s="47">
        <v>101123.02</v>
      </c>
    </row>
    <row r="132" spans="1:7" ht="16.5" customHeight="1" x14ac:dyDescent="0.25">
      <c r="A132" s="76" t="s">
        <v>83</v>
      </c>
      <c r="B132" s="46" t="s">
        <v>206</v>
      </c>
      <c r="C132" s="47">
        <v>6470</v>
      </c>
      <c r="D132" s="47">
        <v>10414</v>
      </c>
      <c r="E132" s="47">
        <v>10414</v>
      </c>
      <c r="F132" s="47">
        <v>11481</v>
      </c>
      <c r="G132" s="47">
        <v>8700.14</v>
      </c>
    </row>
    <row r="133" spans="1:7" ht="16.5" customHeight="1" x14ac:dyDescent="0.25">
      <c r="A133" s="72" t="s">
        <v>83</v>
      </c>
      <c r="B133" s="46" t="s">
        <v>85</v>
      </c>
      <c r="C133" s="47">
        <v>258351</v>
      </c>
      <c r="D133" s="47">
        <v>255911</v>
      </c>
      <c r="E133" s="47">
        <v>255911</v>
      </c>
      <c r="F133" s="47">
        <v>280221</v>
      </c>
      <c r="G133" s="47">
        <v>285953.21999999997</v>
      </c>
    </row>
    <row r="134" spans="1:7" ht="16.5" customHeight="1" x14ac:dyDescent="0.25">
      <c r="A134" s="72" t="s">
        <v>83</v>
      </c>
      <c r="B134" s="46" t="s">
        <v>195</v>
      </c>
      <c r="C134" s="47">
        <v>12185</v>
      </c>
      <c r="D134" s="47">
        <v>12695</v>
      </c>
      <c r="E134" s="47">
        <v>12695</v>
      </c>
      <c r="F134" s="47">
        <v>12695</v>
      </c>
      <c r="G134" s="47">
        <v>18566.080000000002</v>
      </c>
    </row>
    <row r="135" spans="1:7" ht="16.5" customHeight="1" x14ac:dyDescent="0.25">
      <c r="A135" s="76" t="s">
        <v>83</v>
      </c>
      <c r="B135" s="46" t="s">
        <v>194</v>
      </c>
      <c r="C135" s="47"/>
      <c r="D135" s="47"/>
      <c r="E135" s="47"/>
      <c r="F135" s="47"/>
      <c r="G135" s="47">
        <v>778.47</v>
      </c>
    </row>
    <row r="136" spans="1:7" ht="16.5" customHeight="1" x14ac:dyDescent="0.25">
      <c r="A136" s="72" t="s">
        <v>83</v>
      </c>
      <c r="B136" s="46" t="s">
        <v>196</v>
      </c>
      <c r="C136" s="47">
        <v>16065</v>
      </c>
      <c r="D136" s="47">
        <v>17596</v>
      </c>
      <c r="E136" s="47">
        <v>17596</v>
      </c>
      <c r="F136" s="47">
        <v>17596</v>
      </c>
      <c r="G136" s="47">
        <v>19252.169999999998</v>
      </c>
    </row>
    <row r="137" spans="1:7" ht="16.5" customHeight="1" x14ac:dyDescent="0.25">
      <c r="A137" s="72" t="s">
        <v>83</v>
      </c>
      <c r="B137" s="46" t="s">
        <v>84</v>
      </c>
      <c r="C137" s="47">
        <v>202232</v>
      </c>
      <c r="D137" s="47">
        <v>200578</v>
      </c>
      <c r="E137" s="47">
        <v>200578</v>
      </c>
      <c r="F137" s="47">
        <v>201878</v>
      </c>
      <c r="G137" s="47">
        <v>205748.73</v>
      </c>
    </row>
    <row r="138" spans="1:7" ht="16.5" customHeight="1" x14ac:dyDescent="0.25">
      <c r="A138" s="72" t="s">
        <v>89</v>
      </c>
      <c r="B138" s="46" t="s">
        <v>197</v>
      </c>
      <c r="C138" s="47">
        <v>5393</v>
      </c>
      <c r="D138" s="47">
        <v>8393</v>
      </c>
      <c r="E138" s="47">
        <v>8393</v>
      </c>
      <c r="F138" s="47">
        <v>8393</v>
      </c>
      <c r="G138" s="47">
        <v>8571.32</v>
      </c>
    </row>
    <row r="139" spans="1:7" ht="16.5" customHeight="1" x14ac:dyDescent="0.25">
      <c r="A139" s="72" t="s">
        <v>89</v>
      </c>
      <c r="B139" s="46" t="s">
        <v>221</v>
      </c>
      <c r="C139" s="47">
        <v>2800</v>
      </c>
      <c r="D139" s="47">
        <v>2800</v>
      </c>
      <c r="E139" s="47">
        <v>2800</v>
      </c>
      <c r="F139" s="47">
        <v>2800</v>
      </c>
      <c r="G139" s="47">
        <v>3207.31</v>
      </c>
    </row>
    <row r="140" spans="1:7" ht="16.5" customHeight="1" x14ac:dyDescent="0.25">
      <c r="A140" s="72" t="s">
        <v>89</v>
      </c>
      <c r="B140" s="46" t="s">
        <v>214</v>
      </c>
      <c r="C140" s="47">
        <v>2100</v>
      </c>
      <c r="D140" s="47">
        <v>2100</v>
      </c>
      <c r="E140" s="47">
        <v>2100</v>
      </c>
      <c r="F140" s="47">
        <v>600</v>
      </c>
      <c r="G140" s="47">
        <v>463.6</v>
      </c>
    </row>
    <row r="141" spans="1:7" ht="16.5" customHeight="1" x14ac:dyDescent="0.25">
      <c r="A141" s="72" t="s">
        <v>89</v>
      </c>
      <c r="B141" s="46" t="s">
        <v>198</v>
      </c>
      <c r="C141" s="47">
        <v>18867</v>
      </c>
      <c r="D141" s="47">
        <v>18867</v>
      </c>
      <c r="E141" s="47">
        <v>18867</v>
      </c>
      <c r="F141" s="47">
        <v>19587</v>
      </c>
      <c r="G141" s="47">
        <v>18787.87</v>
      </c>
    </row>
    <row r="142" spans="1:7" ht="16.5" customHeight="1" x14ac:dyDescent="0.25">
      <c r="A142" s="76" t="s">
        <v>209</v>
      </c>
      <c r="B142" s="90" t="s">
        <v>210</v>
      </c>
      <c r="C142" s="88">
        <v>0</v>
      </c>
      <c r="D142" s="88">
        <v>0</v>
      </c>
      <c r="E142" s="88">
        <v>0</v>
      </c>
      <c r="F142" s="88">
        <v>0</v>
      </c>
      <c r="G142" s="47">
        <v>0</v>
      </c>
    </row>
    <row r="143" spans="1:7" ht="16.5" customHeight="1" x14ac:dyDescent="0.25">
      <c r="A143" s="72" t="s">
        <v>90</v>
      </c>
      <c r="B143" s="46" t="s">
        <v>199</v>
      </c>
      <c r="C143" s="47">
        <v>33896</v>
      </c>
      <c r="D143" s="47">
        <v>33896</v>
      </c>
      <c r="E143" s="47">
        <v>33896</v>
      </c>
      <c r="F143" s="47">
        <v>33896</v>
      </c>
      <c r="G143" s="47">
        <v>32004.47</v>
      </c>
    </row>
    <row r="144" spans="1:7" ht="16.5" customHeight="1" x14ac:dyDescent="0.25">
      <c r="A144" s="79" t="s">
        <v>129</v>
      </c>
      <c r="B144" s="38" t="s">
        <v>130</v>
      </c>
      <c r="C144" s="37">
        <f>SUM(C145:C167)</f>
        <v>8120882</v>
      </c>
      <c r="D144" s="37">
        <f>SUM(D145:D167)</f>
        <v>8129771</v>
      </c>
      <c r="E144" s="37">
        <f>SUM(E145:E167)</f>
        <v>8134863</v>
      </c>
      <c r="F144" s="37">
        <f>SUM(F145:F167)</f>
        <v>8193615</v>
      </c>
      <c r="G144" s="37">
        <f>SUM(G145:G167)</f>
        <v>8087197.0200000005</v>
      </c>
    </row>
    <row r="145" spans="1:7" ht="16.5" customHeight="1" x14ac:dyDescent="0.25">
      <c r="A145" s="71" t="s">
        <v>91</v>
      </c>
      <c r="B145" s="46" t="s">
        <v>200</v>
      </c>
      <c r="C145" s="47">
        <v>661683</v>
      </c>
      <c r="D145" s="47">
        <v>681470</v>
      </c>
      <c r="E145" s="47">
        <v>682536</v>
      </c>
      <c r="F145" s="47">
        <v>689435</v>
      </c>
      <c r="G145" s="47">
        <v>690593.9</v>
      </c>
    </row>
    <row r="146" spans="1:7" ht="16.5" customHeight="1" x14ac:dyDescent="0.25">
      <c r="A146" s="72" t="s">
        <v>91</v>
      </c>
      <c r="B146" s="48" t="s">
        <v>201</v>
      </c>
      <c r="C146" s="47">
        <v>957237</v>
      </c>
      <c r="D146" s="47">
        <v>859152</v>
      </c>
      <c r="E146" s="47">
        <v>864304</v>
      </c>
      <c r="F146" s="47">
        <v>849587</v>
      </c>
      <c r="G146" s="47">
        <v>832148.52</v>
      </c>
    </row>
    <row r="147" spans="1:7" ht="16.5" customHeight="1" x14ac:dyDescent="0.25">
      <c r="A147" s="72" t="s">
        <v>91</v>
      </c>
      <c r="B147" s="48" t="s">
        <v>202</v>
      </c>
      <c r="C147" s="47">
        <v>224444</v>
      </c>
      <c r="D147" s="47">
        <v>224552</v>
      </c>
      <c r="E147" s="47">
        <v>210052</v>
      </c>
      <c r="F147" s="47">
        <v>211465</v>
      </c>
      <c r="G147" s="47">
        <v>197809.09</v>
      </c>
    </row>
    <row r="148" spans="1:7" ht="16.5" customHeight="1" x14ac:dyDescent="0.25">
      <c r="A148" s="72" t="s">
        <v>91</v>
      </c>
      <c r="B148" s="48" t="s">
        <v>203</v>
      </c>
      <c r="C148" s="47">
        <v>116386</v>
      </c>
      <c r="D148" s="47">
        <v>116602</v>
      </c>
      <c r="E148" s="47">
        <v>117052</v>
      </c>
      <c r="F148" s="47">
        <v>117052</v>
      </c>
      <c r="G148" s="47">
        <v>115812.18</v>
      </c>
    </row>
    <row r="149" spans="1:7" ht="16.5" customHeight="1" x14ac:dyDescent="0.25">
      <c r="A149" s="72" t="s">
        <v>91</v>
      </c>
      <c r="B149" s="48" t="s">
        <v>204</v>
      </c>
      <c r="C149" s="47">
        <v>145218</v>
      </c>
      <c r="D149" s="47">
        <v>145218</v>
      </c>
      <c r="E149" s="47">
        <v>145668</v>
      </c>
      <c r="F149" s="47">
        <v>145668</v>
      </c>
      <c r="G149" s="47">
        <v>140814.23000000001</v>
      </c>
    </row>
    <row r="150" spans="1:7" ht="16.5" customHeight="1" x14ac:dyDescent="0.25">
      <c r="A150" s="72" t="s">
        <v>91</v>
      </c>
      <c r="B150" s="46" t="s">
        <v>131</v>
      </c>
      <c r="C150" s="47">
        <v>153261</v>
      </c>
      <c r="D150" s="47">
        <v>153261</v>
      </c>
      <c r="E150" s="47">
        <v>153261</v>
      </c>
      <c r="F150" s="47">
        <v>153261</v>
      </c>
      <c r="G150" s="47">
        <v>143188.15</v>
      </c>
    </row>
    <row r="151" spans="1:7" ht="16.5" customHeight="1" x14ac:dyDescent="0.25">
      <c r="A151" s="76" t="s">
        <v>92</v>
      </c>
      <c r="B151" s="48" t="s">
        <v>93</v>
      </c>
      <c r="C151" s="47">
        <v>735220</v>
      </c>
      <c r="D151" s="47">
        <v>740552</v>
      </c>
      <c r="E151" s="47">
        <v>740552</v>
      </c>
      <c r="F151" s="47">
        <v>740255</v>
      </c>
      <c r="G151" s="47">
        <v>718918.8</v>
      </c>
    </row>
    <row r="152" spans="1:7" ht="16.5" customHeight="1" x14ac:dyDescent="0.25">
      <c r="A152" s="76" t="s">
        <v>92</v>
      </c>
      <c r="B152" s="48" t="s">
        <v>141</v>
      </c>
      <c r="C152" s="47">
        <v>156659</v>
      </c>
      <c r="D152" s="47">
        <v>157984</v>
      </c>
      <c r="E152" s="47">
        <v>157984</v>
      </c>
      <c r="F152" s="47">
        <v>162962</v>
      </c>
      <c r="G152" s="47">
        <v>165204.85</v>
      </c>
    </row>
    <row r="153" spans="1:7" ht="16.5" customHeight="1" x14ac:dyDescent="0.25">
      <c r="A153" s="76" t="s">
        <v>92</v>
      </c>
      <c r="B153" s="48" t="s">
        <v>171</v>
      </c>
      <c r="C153" s="47">
        <v>122688</v>
      </c>
      <c r="D153" s="47">
        <v>122688</v>
      </c>
      <c r="E153" s="47">
        <v>122688</v>
      </c>
      <c r="F153" s="47">
        <v>139188</v>
      </c>
      <c r="G153" s="47">
        <v>153068.01</v>
      </c>
    </row>
    <row r="154" spans="1:7" ht="16.5" customHeight="1" x14ac:dyDescent="0.25">
      <c r="A154" s="72" t="s">
        <v>92</v>
      </c>
      <c r="B154" s="46" t="s">
        <v>142</v>
      </c>
      <c r="C154" s="47">
        <v>1447809</v>
      </c>
      <c r="D154" s="47">
        <v>1457195</v>
      </c>
      <c r="E154" s="47">
        <v>1467561</v>
      </c>
      <c r="F154" s="47">
        <v>1454873</v>
      </c>
      <c r="G154" s="47">
        <v>1446531.71</v>
      </c>
    </row>
    <row r="155" spans="1:7" ht="16.5" customHeight="1" x14ac:dyDescent="0.25">
      <c r="A155" s="72" t="s">
        <v>92</v>
      </c>
      <c r="B155" s="48" t="s">
        <v>143</v>
      </c>
      <c r="C155" s="47">
        <v>2131244</v>
      </c>
      <c r="D155" s="47">
        <v>2236200</v>
      </c>
      <c r="E155" s="47">
        <v>2236200</v>
      </c>
      <c r="F155" s="47">
        <v>2293795</v>
      </c>
      <c r="G155" s="47">
        <v>2253547.9500000002</v>
      </c>
    </row>
    <row r="156" spans="1:7" ht="16.5" customHeight="1" x14ac:dyDescent="0.25">
      <c r="A156" s="72" t="s">
        <v>94</v>
      </c>
      <c r="B156" s="46" t="s">
        <v>95</v>
      </c>
      <c r="C156" s="47">
        <v>62424</v>
      </c>
      <c r="D156" s="47">
        <v>62424</v>
      </c>
      <c r="E156" s="47">
        <v>62424</v>
      </c>
      <c r="F156" s="47">
        <v>62424</v>
      </c>
      <c r="G156" s="47">
        <v>60434.54</v>
      </c>
    </row>
    <row r="157" spans="1:7" ht="16.5" customHeight="1" x14ac:dyDescent="0.25">
      <c r="A157" s="72" t="s">
        <v>96</v>
      </c>
      <c r="B157" s="46" t="s">
        <v>97</v>
      </c>
      <c r="C157" s="47">
        <v>200334</v>
      </c>
      <c r="D157" s="47">
        <v>200334</v>
      </c>
      <c r="E157" s="47">
        <v>200334</v>
      </c>
      <c r="F157" s="47">
        <v>200334</v>
      </c>
      <c r="G157" s="47">
        <v>187109.3</v>
      </c>
    </row>
    <row r="158" spans="1:7" ht="16.5" customHeight="1" x14ac:dyDescent="0.25">
      <c r="A158" s="72" t="s">
        <v>96</v>
      </c>
      <c r="B158" s="48" t="s">
        <v>98</v>
      </c>
      <c r="C158" s="47">
        <v>198887</v>
      </c>
      <c r="D158" s="47">
        <v>198887</v>
      </c>
      <c r="E158" s="47">
        <v>198887</v>
      </c>
      <c r="F158" s="47">
        <v>199187</v>
      </c>
      <c r="G158" s="47">
        <v>202935.66</v>
      </c>
    </row>
    <row r="159" spans="1:7" ht="16.5" customHeight="1" x14ac:dyDescent="0.25">
      <c r="A159" s="61" t="s">
        <v>96</v>
      </c>
      <c r="B159" s="48" t="s">
        <v>207</v>
      </c>
      <c r="C159" s="47">
        <v>161080</v>
      </c>
      <c r="D159" s="47">
        <v>161080</v>
      </c>
      <c r="E159" s="47">
        <v>161080</v>
      </c>
      <c r="F159" s="47">
        <v>161080</v>
      </c>
      <c r="G159" s="47">
        <v>170761.1</v>
      </c>
    </row>
    <row r="160" spans="1:7" ht="16.5" customHeight="1" x14ac:dyDescent="0.25">
      <c r="A160" s="72" t="s">
        <v>96</v>
      </c>
      <c r="B160" s="48" t="s">
        <v>175</v>
      </c>
      <c r="C160" s="47">
        <v>10000</v>
      </c>
      <c r="D160" s="47">
        <v>10000</v>
      </c>
      <c r="E160" s="47">
        <v>10000</v>
      </c>
      <c r="F160" s="47">
        <v>10000</v>
      </c>
      <c r="G160" s="47">
        <v>7524.07</v>
      </c>
    </row>
    <row r="161" spans="1:7" ht="16.5" customHeight="1" x14ac:dyDescent="0.25">
      <c r="A161" s="72" t="s">
        <v>99</v>
      </c>
      <c r="B161" s="48" t="s">
        <v>172</v>
      </c>
      <c r="C161" s="47">
        <v>146015</v>
      </c>
      <c r="D161" s="47">
        <v>146015</v>
      </c>
      <c r="E161" s="47">
        <v>146015</v>
      </c>
      <c r="F161" s="47">
        <v>146015</v>
      </c>
      <c r="G161" s="47">
        <v>147552.39000000001</v>
      </c>
    </row>
    <row r="162" spans="1:7" ht="16.5" customHeight="1" x14ac:dyDescent="0.25">
      <c r="A162" s="72" t="s">
        <v>100</v>
      </c>
      <c r="B162" s="48" t="s">
        <v>181</v>
      </c>
      <c r="C162" s="47">
        <v>111136</v>
      </c>
      <c r="D162" s="47">
        <v>111136</v>
      </c>
      <c r="E162" s="47">
        <v>112118</v>
      </c>
      <c r="F162" s="47">
        <v>121769</v>
      </c>
      <c r="G162" s="47">
        <v>123025.62</v>
      </c>
    </row>
    <row r="163" spans="1:7" ht="16.5" customHeight="1" x14ac:dyDescent="0.25">
      <c r="A163" s="72" t="s">
        <v>100</v>
      </c>
      <c r="B163" s="48" t="s">
        <v>182</v>
      </c>
      <c r="C163" s="47">
        <v>131970</v>
      </c>
      <c r="D163" s="47">
        <v>133077</v>
      </c>
      <c r="E163" s="47">
        <v>134203</v>
      </c>
      <c r="F163" s="47">
        <v>135591</v>
      </c>
      <c r="G163" s="47">
        <v>133809.16</v>
      </c>
    </row>
    <row r="164" spans="1:7" ht="16.5" customHeight="1" x14ac:dyDescent="0.25">
      <c r="A164" s="72" t="s">
        <v>100</v>
      </c>
      <c r="B164" s="48" t="s">
        <v>183</v>
      </c>
      <c r="C164" s="47">
        <v>60374</v>
      </c>
      <c r="D164" s="47">
        <v>62348</v>
      </c>
      <c r="E164" s="47">
        <v>62348</v>
      </c>
      <c r="F164" s="47">
        <v>65155</v>
      </c>
      <c r="G164" s="47">
        <v>61072.09</v>
      </c>
    </row>
    <row r="165" spans="1:7" ht="16.5" customHeight="1" x14ac:dyDescent="0.25">
      <c r="A165" s="72" t="s">
        <v>100</v>
      </c>
      <c r="B165" s="48" t="s">
        <v>184</v>
      </c>
      <c r="C165" s="47">
        <v>8268</v>
      </c>
      <c r="D165" s="47">
        <v>8978</v>
      </c>
      <c r="E165" s="47">
        <v>8978</v>
      </c>
      <c r="F165" s="47">
        <v>8423</v>
      </c>
      <c r="G165" s="47">
        <v>8234.48</v>
      </c>
    </row>
    <row r="166" spans="1:7" ht="16.5" customHeight="1" x14ac:dyDescent="0.25">
      <c r="A166" s="72" t="s">
        <v>101</v>
      </c>
      <c r="B166" s="48" t="s">
        <v>144</v>
      </c>
      <c r="C166" s="47">
        <v>30740</v>
      </c>
      <c r="D166" s="47">
        <v>30740</v>
      </c>
      <c r="E166" s="47">
        <v>30740</v>
      </c>
      <c r="F166" s="47">
        <v>30740</v>
      </c>
      <c r="G166" s="47">
        <v>30302.46</v>
      </c>
    </row>
    <row r="167" spans="1:7" ht="16.5" customHeight="1" x14ac:dyDescent="0.25">
      <c r="A167" s="76" t="s">
        <v>145</v>
      </c>
      <c r="B167" s="48" t="s">
        <v>146</v>
      </c>
      <c r="C167" s="47">
        <v>147805</v>
      </c>
      <c r="D167" s="47">
        <v>109878</v>
      </c>
      <c r="E167" s="47">
        <v>109878</v>
      </c>
      <c r="F167" s="47">
        <v>95356</v>
      </c>
      <c r="G167" s="47">
        <v>96798.76</v>
      </c>
    </row>
    <row r="168" spans="1:7" ht="16.5" customHeight="1" x14ac:dyDescent="0.25">
      <c r="A168" s="79" t="s">
        <v>48</v>
      </c>
      <c r="B168" s="38" t="s">
        <v>132</v>
      </c>
      <c r="C168" s="37">
        <f>SUM(C169:C180)</f>
        <v>1693138</v>
      </c>
      <c r="D168" s="37">
        <f>SUM(D169:D180)</f>
        <v>1698560</v>
      </c>
      <c r="E168" s="37">
        <f>SUM(E169:E180)</f>
        <v>2084559</v>
      </c>
      <c r="F168" s="37">
        <f>SUM(F169:F180)</f>
        <v>2004176</v>
      </c>
      <c r="G168" s="37">
        <f>SUM(G169:G180)</f>
        <v>2036832.47</v>
      </c>
    </row>
    <row r="169" spans="1:7" ht="16.5" customHeight="1" x14ac:dyDescent="0.25">
      <c r="A169" s="72" t="s">
        <v>103</v>
      </c>
      <c r="B169" s="46" t="s">
        <v>102</v>
      </c>
      <c r="C169" s="47">
        <v>63570</v>
      </c>
      <c r="D169" s="47">
        <v>63570</v>
      </c>
      <c r="E169" s="47">
        <v>63570</v>
      </c>
      <c r="F169" s="47">
        <v>63570</v>
      </c>
      <c r="G169" s="47">
        <v>66182.649999999994</v>
      </c>
    </row>
    <row r="170" spans="1:7" ht="16.5" customHeight="1" x14ac:dyDescent="0.25">
      <c r="A170" s="72" t="s">
        <v>104</v>
      </c>
      <c r="B170" s="46" t="s">
        <v>222</v>
      </c>
      <c r="C170" s="47">
        <v>285203</v>
      </c>
      <c r="D170" s="47">
        <v>285203</v>
      </c>
      <c r="E170" s="47">
        <v>311203</v>
      </c>
      <c r="F170" s="47">
        <v>311203</v>
      </c>
      <c r="G170" s="47">
        <v>299704.15000000002</v>
      </c>
    </row>
    <row r="171" spans="1:7" ht="16.5" customHeight="1" x14ac:dyDescent="0.25">
      <c r="A171" s="72" t="s">
        <v>104</v>
      </c>
      <c r="B171" s="46" t="s">
        <v>223</v>
      </c>
      <c r="C171" s="47">
        <v>307660</v>
      </c>
      <c r="D171" s="47">
        <v>313234</v>
      </c>
      <c r="E171" s="47">
        <v>313234</v>
      </c>
      <c r="F171" s="47">
        <v>313234</v>
      </c>
      <c r="G171" s="47">
        <v>339542.81</v>
      </c>
    </row>
    <row r="172" spans="1:7" ht="16.5" customHeight="1" x14ac:dyDescent="0.25">
      <c r="A172" s="72" t="s">
        <v>104</v>
      </c>
      <c r="B172" s="48" t="s">
        <v>176</v>
      </c>
      <c r="C172" s="47">
        <v>266000</v>
      </c>
      <c r="D172" s="47">
        <v>266000</v>
      </c>
      <c r="E172" s="47">
        <v>631997</v>
      </c>
      <c r="F172" s="47">
        <v>527550</v>
      </c>
      <c r="G172" s="47">
        <v>585780.62</v>
      </c>
    </row>
    <row r="173" spans="1:7" ht="16.5" customHeight="1" x14ac:dyDescent="0.25">
      <c r="A173" s="76" t="s">
        <v>104</v>
      </c>
      <c r="B173" s="48" t="s">
        <v>211</v>
      </c>
      <c r="C173" s="47">
        <v>2150</v>
      </c>
      <c r="D173" s="47">
        <v>2150</v>
      </c>
      <c r="E173" s="47">
        <v>2150</v>
      </c>
      <c r="F173" s="47">
        <v>2150</v>
      </c>
      <c r="G173" s="47">
        <v>1689.98</v>
      </c>
    </row>
    <row r="174" spans="1:7" ht="16.5" customHeight="1" x14ac:dyDescent="0.25">
      <c r="A174" s="76" t="s">
        <v>147</v>
      </c>
      <c r="B174" s="48" t="s">
        <v>173</v>
      </c>
      <c r="C174" s="47">
        <v>21500</v>
      </c>
      <c r="D174" s="47">
        <v>21500</v>
      </c>
      <c r="E174" s="47">
        <v>21500</v>
      </c>
      <c r="F174" s="47">
        <v>21500</v>
      </c>
      <c r="G174" s="47">
        <v>16409.919999999998</v>
      </c>
    </row>
    <row r="175" spans="1:7" ht="16.5" customHeight="1" x14ac:dyDescent="0.25">
      <c r="A175" s="76" t="s">
        <v>148</v>
      </c>
      <c r="B175" s="48" t="s">
        <v>208</v>
      </c>
      <c r="C175" s="47">
        <v>57692</v>
      </c>
      <c r="D175" s="47">
        <v>57692</v>
      </c>
      <c r="E175" s="47">
        <v>57692</v>
      </c>
      <c r="F175" s="47">
        <v>57692</v>
      </c>
      <c r="G175" s="47">
        <v>34126.5</v>
      </c>
    </row>
    <row r="176" spans="1:7" ht="16.5" customHeight="1" x14ac:dyDescent="0.25">
      <c r="A176" s="72" t="s">
        <v>105</v>
      </c>
      <c r="B176" s="46" t="s">
        <v>106</v>
      </c>
      <c r="C176" s="47">
        <v>525582</v>
      </c>
      <c r="D176" s="47">
        <v>525430</v>
      </c>
      <c r="E176" s="47">
        <v>363266</v>
      </c>
      <c r="F176" s="47">
        <v>363266</v>
      </c>
      <c r="G176" s="47">
        <v>350974.92</v>
      </c>
    </row>
    <row r="177" spans="1:7" ht="16.5" customHeight="1" x14ac:dyDescent="0.25">
      <c r="A177" s="76" t="s">
        <v>216</v>
      </c>
      <c r="B177" s="48" t="s">
        <v>215</v>
      </c>
      <c r="C177" s="47">
        <v>7556</v>
      </c>
      <c r="D177" s="47">
        <v>7556</v>
      </c>
      <c r="E177" s="47">
        <v>7556</v>
      </c>
      <c r="F177" s="47">
        <v>7556</v>
      </c>
      <c r="G177" s="47">
        <v>5821.07</v>
      </c>
    </row>
    <row r="178" spans="1:7" ht="16.5" customHeight="1" x14ac:dyDescent="0.25">
      <c r="A178" s="72" t="s">
        <v>108</v>
      </c>
      <c r="B178" s="46" t="s">
        <v>107</v>
      </c>
      <c r="C178" s="47">
        <v>136845</v>
      </c>
      <c r="D178" s="47">
        <v>136845</v>
      </c>
      <c r="E178" s="47">
        <v>136845</v>
      </c>
      <c r="F178" s="47">
        <v>160909</v>
      </c>
      <c r="G178" s="47">
        <v>151780.28</v>
      </c>
    </row>
    <row r="179" spans="1:7" ht="16.5" hidden="1" customHeight="1" x14ac:dyDescent="0.25">
      <c r="A179" s="76" t="s">
        <v>219</v>
      </c>
      <c r="B179" s="46" t="s">
        <v>220</v>
      </c>
      <c r="C179" s="47"/>
      <c r="D179" s="47"/>
      <c r="E179" s="47"/>
      <c r="F179" s="47"/>
      <c r="G179" s="41"/>
    </row>
    <row r="180" spans="1:7" ht="16.5" customHeight="1" x14ac:dyDescent="0.25">
      <c r="A180" s="84" t="s">
        <v>109</v>
      </c>
      <c r="B180" s="85" t="s">
        <v>133</v>
      </c>
      <c r="C180" s="47">
        <v>19380</v>
      </c>
      <c r="D180" s="47">
        <v>19380</v>
      </c>
      <c r="E180" s="47">
        <v>175546</v>
      </c>
      <c r="F180" s="47">
        <v>175546</v>
      </c>
      <c r="G180" s="47">
        <v>184819.57</v>
      </c>
    </row>
    <row r="181" spans="1:7" ht="16.5" customHeight="1" thickBot="1" x14ac:dyDescent="0.3">
      <c r="A181" s="108" t="s">
        <v>149</v>
      </c>
      <c r="B181" s="109"/>
      <c r="C181" s="89">
        <f>C67+C75+C78+C86+C94+C105+C111+C144+C168</f>
        <v>15279923</v>
      </c>
      <c r="D181" s="89">
        <f>D67+D75+D78+D86+D94+D105+D111+D144+D168</f>
        <v>15745043</v>
      </c>
      <c r="E181" s="89">
        <f>E67+E75+E78+E86+E94+E105+E111+E144+E168</f>
        <v>15932270</v>
      </c>
      <c r="F181" s="89">
        <f>F67+F75+F78+F86+F94+F105+F111+F144+F168</f>
        <v>15902572</v>
      </c>
      <c r="G181" s="89">
        <f>G67+G75+G78+G86+G94+G105+G111+G144+G168</f>
        <v>15671498.689999999</v>
      </c>
    </row>
    <row r="182" spans="1:7" ht="16.5" customHeight="1" x14ac:dyDescent="0.25">
      <c r="A182" s="7"/>
      <c r="B182" s="7" t="s">
        <v>232</v>
      </c>
      <c r="C182" s="7"/>
      <c r="D182" s="8"/>
      <c r="E182" s="8"/>
      <c r="F182" s="8"/>
      <c r="G182" s="94">
        <f>G181-H40</f>
        <v>15671498.689999999</v>
      </c>
    </row>
    <row r="183" spans="1:7" ht="16.5" customHeight="1" x14ac:dyDescent="0.25">
      <c r="A183" s="7"/>
      <c r="B183" s="7"/>
      <c r="C183" s="7"/>
      <c r="D183" s="8"/>
      <c r="E183" s="8"/>
      <c r="F183" s="8"/>
      <c r="G183" s="94"/>
    </row>
    <row r="184" spans="1:7" ht="16.5" customHeight="1" x14ac:dyDescent="0.25">
      <c r="A184" s="5"/>
      <c r="B184" s="5"/>
      <c r="C184" s="5"/>
      <c r="D184" s="6"/>
      <c r="E184" s="6"/>
      <c r="F184" s="6"/>
    </row>
    <row r="185" spans="1:7" ht="16.5" customHeight="1" x14ac:dyDescent="0.25">
      <c r="A185" s="9"/>
      <c r="B185" s="9"/>
      <c r="C185" s="9"/>
      <c r="D185" s="10"/>
      <c r="E185" s="10"/>
      <c r="F185" s="10"/>
    </row>
    <row r="186" spans="1:7" ht="16.5" customHeight="1" x14ac:dyDescent="0.25">
      <c r="A186" s="7"/>
      <c r="B186" s="7"/>
      <c r="C186" s="7"/>
      <c r="D186" s="8"/>
      <c r="E186" s="8"/>
      <c r="F186" s="8"/>
    </row>
    <row r="187" spans="1:7" ht="16.5" customHeight="1" x14ac:dyDescent="0.25">
      <c r="A187" s="7"/>
      <c r="B187" s="7"/>
      <c r="C187" s="7"/>
      <c r="D187" s="8"/>
      <c r="E187" s="8"/>
      <c r="F187" s="8"/>
    </row>
    <row r="188" spans="1:7" ht="16.5" customHeight="1" x14ac:dyDescent="0.25">
      <c r="A188" s="5"/>
      <c r="B188" s="5"/>
      <c r="C188" s="5"/>
      <c r="D188" s="6"/>
      <c r="E188" s="6"/>
      <c r="F188" s="6"/>
    </row>
    <row r="189" spans="1:7" ht="16.5" customHeight="1" x14ac:dyDescent="0.25">
      <c r="A189" s="9"/>
      <c r="B189" s="9"/>
      <c r="C189" s="9"/>
      <c r="D189" s="10"/>
      <c r="E189" s="10"/>
      <c r="F189" s="10"/>
    </row>
    <row r="190" spans="1:7" ht="16.5" customHeight="1" x14ac:dyDescent="0.25">
      <c r="A190" s="7"/>
      <c r="B190" s="7"/>
      <c r="C190" s="7"/>
      <c r="D190" s="8"/>
      <c r="E190" s="8"/>
      <c r="F190" s="8"/>
    </row>
    <row r="191" spans="1:7" ht="16.5" customHeight="1" x14ac:dyDescent="0.25">
      <c r="A191" s="7"/>
      <c r="B191" s="7"/>
      <c r="C191" s="7"/>
      <c r="D191" s="8"/>
      <c r="E191" s="8"/>
      <c r="F191" s="8"/>
    </row>
    <row r="192" spans="1:7" ht="16.5" customHeight="1" x14ac:dyDescent="0.25">
      <c r="A192" s="5"/>
      <c r="B192" s="5"/>
      <c r="C192" s="5"/>
      <c r="D192" s="6"/>
      <c r="E192" s="6"/>
      <c r="F192" s="6"/>
    </row>
    <row r="193" spans="1:6" ht="16.5" customHeight="1" x14ac:dyDescent="0.25">
      <c r="A193" s="9"/>
      <c r="B193" s="9"/>
      <c r="C193" s="9"/>
      <c r="D193" s="10"/>
      <c r="E193" s="10"/>
      <c r="F193" s="10"/>
    </row>
    <row r="194" spans="1:6" ht="16.5" customHeight="1" x14ac:dyDescent="0.25">
      <c r="A194" s="7"/>
      <c r="B194" s="7"/>
      <c r="C194" s="7"/>
      <c r="D194" s="8"/>
      <c r="E194" s="8"/>
      <c r="F194" s="8"/>
    </row>
    <row r="195" spans="1:6" ht="16.5" customHeight="1" x14ac:dyDescent="0.25">
      <c r="A195" s="7"/>
      <c r="B195" s="7"/>
      <c r="C195" s="7"/>
      <c r="D195" s="8"/>
      <c r="E195" s="8"/>
      <c r="F195" s="8"/>
    </row>
    <row r="196" spans="1:6" ht="16.5" customHeight="1" x14ac:dyDescent="0.25">
      <c r="A196" s="5"/>
      <c r="B196" s="5"/>
      <c r="C196" s="5"/>
      <c r="D196" s="6"/>
      <c r="E196" s="6"/>
      <c r="F196" s="6"/>
    </row>
    <row r="197" spans="1:6" ht="16.5" customHeight="1" x14ac:dyDescent="0.25">
      <c r="A197" s="9"/>
      <c r="B197" s="9"/>
      <c r="C197" s="9"/>
      <c r="D197" s="10"/>
      <c r="E197" s="10"/>
      <c r="F197" s="10"/>
    </row>
    <row r="198" spans="1:6" ht="16.5" customHeight="1" x14ac:dyDescent="0.25">
      <c r="A198" s="7"/>
      <c r="B198" s="7"/>
      <c r="C198" s="7"/>
      <c r="D198" s="8"/>
      <c r="E198" s="8"/>
      <c r="F198" s="8"/>
    </row>
    <row r="199" spans="1:6" ht="16.5" customHeight="1" x14ac:dyDescent="0.25">
      <c r="A199" s="7"/>
      <c r="B199" s="7"/>
      <c r="C199" s="7"/>
      <c r="D199" s="8"/>
      <c r="E199" s="8"/>
      <c r="F199" s="8"/>
    </row>
    <row r="200" spans="1:6" ht="16.5" customHeight="1" x14ac:dyDescent="0.25">
      <c r="A200" s="5"/>
      <c r="B200" s="5"/>
      <c r="C200" s="5"/>
      <c r="D200" s="6"/>
      <c r="E200" s="6"/>
      <c r="F200" s="6"/>
    </row>
    <row r="201" spans="1:6" ht="16.5" customHeight="1" x14ac:dyDescent="0.25">
      <c r="A201" s="9"/>
      <c r="B201" s="9"/>
      <c r="C201" s="9"/>
      <c r="D201" s="10"/>
      <c r="E201" s="10"/>
      <c r="F201" s="10"/>
    </row>
    <row r="202" spans="1:6" ht="16.5" customHeight="1" x14ac:dyDescent="0.25">
      <c r="A202" s="7"/>
      <c r="B202" s="7"/>
      <c r="C202" s="7"/>
      <c r="D202" s="8"/>
      <c r="E202" s="8"/>
      <c r="F202" s="8"/>
    </row>
    <row r="203" spans="1:6" ht="16.5" customHeight="1" x14ac:dyDescent="0.25">
      <c r="A203" s="7"/>
      <c r="B203" s="7"/>
      <c r="C203" s="7"/>
      <c r="D203" s="8"/>
      <c r="E203" s="8"/>
      <c r="F203" s="8"/>
    </row>
    <row r="204" spans="1:6" ht="16.5" customHeight="1" x14ac:dyDescent="0.25">
      <c r="A204" s="5"/>
      <c r="B204" s="5"/>
      <c r="C204" s="5"/>
      <c r="D204" s="6"/>
      <c r="E204" s="6"/>
      <c r="F204" s="6"/>
    </row>
    <row r="205" spans="1:6" ht="16.5" customHeight="1" x14ac:dyDescent="0.25">
      <c r="A205" s="9"/>
      <c r="B205" s="9"/>
      <c r="C205" s="9"/>
      <c r="D205" s="10"/>
      <c r="E205" s="10"/>
      <c r="F205" s="10"/>
    </row>
    <row r="206" spans="1:6" ht="16.5" customHeight="1" x14ac:dyDescent="0.25">
      <c r="A206" s="7"/>
      <c r="B206" s="7"/>
      <c r="C206" s="7"/>
      <c r="D206" s="8"/>
      <c r="E206" s="8"/>
      <c r="F206" s="8"/>
    </row>
    <row r="207" spans="1:6" ht="16.5" customHeight="1" x14ac:dyDescent="0.25">
      <c r="A207" s="7"/>
      <c r="B207" s="7"/>
      <c r="C207" s="7"/>
      <c r="D207" s="8"/>
      <c r="E207" s="8"/>
      <c r="F207" s="8"/>
    </row>
    <row r="208" spans="1:6" ht="16.5" customHeight="1" x14ac:dyDescent="0.25">
      <c r="A208" s="5"/>
      <c r="B208" s="5"/>
      <c r="C208" s="5"/>
      <c r="D208" s="6"/>
      <c r="E208" s="6"/>
      <c r="F208" s="6"/>
    </row>
    <row r="209" spans="1:6" ht="16.5" customHeight="1" x14ac:dyDescent="0.25">
      <c r="A209" s="9"/>
      <c r="B209" s="9"/>
      <c r="C209" s="9"/>
      <c r="D209" s="10"/>
      <c r="E209" s="10"/>
      <c r="F209" s="10"/>
    </row>
    <row r="210" spans="1:6" ht="16.5" customHeight="1" x14ac:dyDescent="0.25">
      <c r="A210" s="7"/>
      <c r="B210" s="7"/>
      <c r="C210" s="7"/>
      <c r="D210" s="8"/>
      <c r="E210" s="8"/>
      <c r="F210" s="8"/>
    </row>
    <row r="211" spans="1:6" ht="16.5" customHeight="1" x14ac:dyDescent="0.25">
      <c r="A211" s="7"/>
      <c r="B211" s="7"/>
      <c r="C211" s="7"/>
      <c r="D211" s="8"/>
      <c r="E211" s="8"/>
      <c r="F211" s="8"/>
    </row>
    <row r="212" spans="1:6" ht="16.5" customHeight="1" x14ac:dyDescent="0.25">
      <c r="A212" s="5"/>
      <c r="B212" s="5"/>
      <c r="C212" s="5"/>
      <c r="D212" s="6"/>
      <c r="E212" s="6"/>
      <c r="F212" s="6"/>
    </row>
    <row r="213" spans="1:6" ht="16.5" customHeight="1" x14ac:dyDescent="0.25">
      <c r="A213" s="9"/>
      <c r="B213" s="9"/>
      <c r="C213" s="9"/>
      <c r="D213" s="10"/>
      <c r="E213" s="10"/>
      <c r="F213" s="10"/>
    </row>
    <row r="214" spans="1:6" ht="16.5" customHeight="1" x14ac:dyDescent="0.25">
      <c r="A214" s="7"/>
      <c r="B214" s="7"/>
      <c r="C214" s="7"/>
      <c r="D214" s="8"/>
      <c r="E214" s="8"/>
      <c r="F214" s="8"/>
    </row>
    <row r="215" spans="1:6" ht="16.5" customHeight="1" x14ac:dyDescent="0.25">
      <c r="A215" s="7"/>
      <c r="B215" s="7"/>
      <c r="C215" s="7"/>
      <c r="D215" s="8"/>
      <c r="E215" s="8"/>
      <c r="F215" s="8"/>
    </row>
    <row r="216" spans="1:6" ht="16.5" customHeight="1" x14ac:dyDescent="0.25">
      <c r="A216" s="5"/>
      <c r="B216" s="5"/>
      <c r="C216" s="5"/>
      <c r="D216" s="6"/>
      <c r="E216" s="6"/>
      <c r="F216" s="6"/>
    </row>
    <row r="217" spans="1:6" ht="16.5" customHeight="1" x14ac:dyDescent="0.25">
      <c r="A217" s="9"/>
      <c r="B217" s="9"/>
      <c r="C217" s="9"/>
      <c r="D217" s="10"/>
      <c r="E217" s="10"/>
      <c r="F217" s="10"/>
    </row>
    <row r="218" spans="1:6" ht="16.5" customHeight="1" x14ac:dyDescent="0.25">
      <c r="A218" s="7"/>
      <c r="B218" s="7"/>
      <c r="C218" s="7"/>
      <c r="D218" s="8"/>
      <c r="E218" s="8"/>
      <c r="F218" s="8"/>
    </row>
    <row r="219" spans="1:6" ht="16.5" customHeight="1" x14ac:dyDescent="0.25">
      <c r="A219" s="7"/>
      <c r="B219" s="7"/>
      <c r="C219" s="7"/>
      <c r="D219" s="8"/>
      <c r="E219" s="8"/>
      <c r="F219" s="8"/>
    </row>
    <row r="220" spans="1:6" ht="16.5" customHeight="1" x14ac:dyDescent="0.25">
      <c r="A220" s="5"/>
      <c r="B220" s="5"/>
      <c r="C220" s="5"/>
      <c r="D220" s="6"/>
      <c r="E220" s="6"/>
      <c r="F220" s="6"/>
    </row>
    <row r="221" spans="1:6" ht="16.5" customHeight="1" x14ac:dyDescent="0.25">
      <c r="A221" s="9"/>
      <c r="B221" s="9"/>
      <c r="C221" s="9"/>
      <c r="D221" s="10"/>
      <c r="E221" s="10"/>
      <c r="F221" s="10"/>
    </row>
    <row r="222" spans="1:6" ht="16.5" customHeight="1" x14ac:dyDescent="0.25">
      <c r="A222" s="7"/>
      <c r="B222" s="7"/>
      <c r="C222" s="7"/>
      <c r="D222" s="8"/>
      <c r="E222" s="8"/>
      <c r="F222" s="8"/>
    </row>
    <row r="223" spans="1:6" ht="16.5" customHeight="1" x14ac:dyDescent="0.25">
      <c r="A223" s="7"/>
      <c r="B223" s="7"/>
      <c r="C223" s="7"/>
      <c r="D223" s="8"/>
      <c r="E223" s="8"/>
      <c r="F223" s="8"/>
    </row>
    <row r="224" spans="1:6" ht="16.5" customHeight="1" x14ac:dyDescent="0.25">
      <c r="A224" s="5"/>
      <c r="B224" s="5"/>
      <c r="C224" s="5"/>
      <c r="D224" s="6"/>
      <c r="E224" s="6"/>
      <c r="F224" s="6"/>
    </row>
    <row r="225" spans="1:6" ht="16.5" customHeight="1" x14ac:dyDescent="0.25">
      <c r="A225" s="9"/>
      <c r="B225" s="9"/>
      <c r="C225" s="9"/>
      <c r="D225" s="10"/>
      <c r="E225" s="10"/>
      <c r="F225" s="10"/>
    </row>
    <row r="226" spans="1:6" ht="16.5" customHeight="1" x14ac:dyDescent="0.25">
      <c r="A226" s="7"/>
      <c r="B226" s="7"/>
      <c r="C226" s="7"/>
      <c r="D226" s="8"/>
      <c r="E226" s="8"/>
      <c r="F226" s="8"/>
    </row>
    <row r="227" spans="1:6" ht="16.5" customHeight="1" x14ac:dyDescent="0.25">
      <c r="A227" s="7"/>
      <c r="B227" s="7"/>
      <c r="C227" s="7"/>
      <c r="D227" s="8"/>
      <c r="E227" s="8"/>
      <c r="F227" s="8"/>
    </row>
    <row r="228" spans="1:6" ht="16.5" customHeight="1" x14ac:dyDescent="0.25">
      <c r="A228" s="5"/>
      <c r="B228" s="5"/>
      <c r="C228" s="5"/>
      <c r="D228" s="6"/>
      <c r="E228" s="6"/>
      <c r="F228" s="6"/>
    </row>
    <row r="229" spans="1:6" ht="16.5" customHeight="1" x14ac:dyDescent="0.25">
      <c r="A229" s="9"/>
      <c r="B229" s="9"/>
      <c r="C229" s="9"/>
      <c r="D229" s="10"/>
      <c r="E229" s="10"/>
      <c r="F229" s="10"/>
    </row>
    <row r="230" spans="1:6" ht="16.5" customHeight="1" x14ac:dyDescent="0.25">
      <c r="A230" s="7"/>
      <c r="B230" s="7"/>
      <c r="C230" s="7"/>
      <c r="D230" s="8"/>
      <c r="E230" s="8"/>
      <c r="F230" s="8"/>
    </row>
    <row r="231" spans="1:6" ht="16.5" customHeight="1" x14ac:dyDescent="0.25">
      <c r="A231" s="7"/>
      <c r="B231" s="7"/>
      <c r="C231" s="7"/>
      <c r="D231" s="8"/>
      <c r="E231" s="8"/>
      <c r="F231" s="8"/>
    </row>
    <row r="232" spans="1:6" ht="16.5" customHeight="1" x14ac:dyDescent="0.25">
      <c r="A232" s="5"/>
      <c r="B232" s="5"/>
      <c r="C232" s="5"/>
      <c r="D232" s="6"/>
      <c r="E232" s="6"/>
      <c r="F232" s="6"/>
    </row>
    <row r="233" spans="1:6" ht="16.5" customHeight="1" x14ac:dyDescent="0.25">
      <c r="A233" s="9"/>
      <c r="B233" s="9"/>
      <c r="C233" s="9"/>
      <c r="D233" s="10"/>
      <c r="E233" s="10"/>
      <c r="F233" s="10"/>
    </row>
    <row r="234" spans="1:6" ht="16.5" customHeight="1" x14ac:dyDescent="0.25">
      <c r="A234" s="7"/>
      <c r="B234" s="7"/>
      <c r="C234" s="7"/>
      <c r="D234" s="8"/>
      <c r="E234" s="8"/>
      <c r="F234" s="8"/>
    </row>
    <row r="235" spans="1:6" ht="16.5" customHeight="1" x14ac:dyDescent="0.25">
      <c r="A235" s="7"/>
      <c r="B235" s="7"/>
      <c r="C235" s="7"/>
      <c r="D235" s="8"/>
      <c r="E235" s="8"/>
      <c r="F235" s="8"/>
    </row>
    <row r="236" spans="1:6" ht="16.5" customHeight="1" x14ac:dyDescent="0.25">
      <c r="A236" s="5"/>
      <c r="B236" s="5"/>
      <c r="C236" s="5"/>
      <c r="D236" s="6"/>
      <c r="E236" s="6"/>
      <c r="F236" s="6"/>
    </row>
    <row r="237" spans="1:6" ht="16.5" customHeight="1" x14ac:dyDescent="0.25">
      <c r="A237" s="9"/>
      <c r="B237" s="9"/>
      <c r="C237" s="9"/>
      <c r="D237" s="10"/>
      <c r="E237" s="10"/>
      <c r="F237" s="10"/>
    </row>
    <row r="238" spans="1:6" ht="16.5" customHeight="1" x14ac:dyDescent="0.25">
      <c r="A238" s="7"/>
      <c r="B238" s="7"/>
      <c r="C238" s="7"/>
      <c r="D238" s="8"/>
      <c r="E238" s="8"/>
      <c r="F238" s="8"/>
    </row>
    <row r="239" spans="1:6" ht="16.5" customHeight="1" x14ac:dyDescent="0.25">
      <c r="A239" s="7"/>
      <c r="B239" s="7"/>
      <c r="C239" s="7"/>
      <c r="D239" s="8"/>
      <c r="E239" s="8"/>
      <c r="F239" s="8"/>
    </row>
    <row r="240" spans="1:6" ht="16.5" customHeight="1" x14ac:dyDescent="0.25">
      <c r="A240" s="5"/>
      <c r="B240" s="5"/>
      <c r="C240" s="5"/>
      <c r="D240" s="6"/>
      <c r="E240" s="6"/>
      <c r="F240" s="6"/>
    </row>
    <row r="241" spans="1:6" ht="16.5" customHeight="1" x14ac:dyDescent="0.25">
      <c r="A241" s="9"/>
      <c r="B241" s="9"/>
      <c r="C241" s="9"/>
      <c r="D241" s="10"/>
      <c r="E241" s="10"/>
      <c r="F241" s="10"/>
    </row>
    <row r="242" spans="1:6" ht="16.5" customHeight="1" x14ac:dyDescent="0.25">
      <c r="A242" s="7"/>
      <c r="B242" s="7"/>
      <c r="C242" s="7"/>
      <c r="D242" s="8"/>
      <c r="E242" s="8"/>
      <c r="F242" s="8"/>
    </row>
    <row r="243" spans="1:6" ht="16.5" customHeight="1" x14ac:dyDescent="0.25">
      <c r="A243" s="7"/>
      <c r="B243" s="7"/>
      <c r="C243" s="7"/>
      <c r="D243" s="8"/>
      <c r="E243" s="8"/>
      <c r="F243" s="8"/>
    </row>
  </sheetData>
  <mergeCells count="12">
    <mergeCell ref="A66:B66"/>
    <mergeCell ref="A181:B181"/>
    <mergeCell ref="A3:C3"/>
    <mergeCell ref="I67:L67"/>
    <mergeCell ref="I68:L68"/>
    <mergeCell ref="I69:L69"/>
    <mergeCell ref="I70:L70"/>
    <mergeCell ref="I71:L71"/>
    <mergeCell ref="I72:L72"/>
    <mergeCell ref="I73:L73"/>
    <mergeCell ref="I74:L74"/>
    <mergeCell ref="I75:L75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9"/>
  <sheetViews>
    <sheetView zoomScale="115" zoomScaleNormal="115" workbookViewId="0">
      <selection activeCell="B22" sqref="B22"/>
    </sheetView>
  </sheetViews>
  <sheetFormatPr defaultColWidth="64.28515625" defaultRowHeight="15" customHeight="1" x14ac:dyDescent="0.25"/>
  <cols>
    <col min="1" max="1" width="7" customWidth="1"/>
    <col min="3" max="3" width="14.85546875" customWidth="1"/>
  </cols>
  <sheetData>
    <row r="1" spans="1:9" ht="15" customHeight="1" x14ac:dyDescent="0.3">
      <c r="A1" s="113"/>
      <c r="B1" s="113"/>
      <c r="C1" s="26"/>
      <c r="D1" s="4"/>
      <c r="E1" s="2"/>
      <c r="F1" s="2"/>
      <c r="G1" s="2"/>
      <c r="H1" s="2"/>
      <c r="I1" s="2"/>
    </row>
    <row r="2" spans="1:9" ht="15" customHeight="1" x14ac:dyDescent="0.3">
      <c r="A2" s="27"/>
      <c r="B2" s="27"/>
      <c r="C2" s="26"/>
      <c r="D2" s="6"/>
      <c r="E2" s="2"/>
      <c r="F2" s="2"/>
      <c r="G2" s="2"/>
      <c r="H2" s="2"/>
      <c r="I2" s="2"/>
    </row>
    <row r="3" spans="1:9" ht="15" customHeight="1" x14ac:dyDescent="0.3">
      <c r="A3" s="27"/>
      <c r="B3" s="27"/>
      <c r="C3" s="26"/>
      <c r="D3" s="8"/>
      <c r="E3" s="2"/>
      <c r="F3" s="2"/>
      <c r="G3" s="2"/>
      <c r="H3" s="2"/>
      <c r="I3" s="2"/>
    </row>
    <row r="4" spans="1:9" ht="15" customHeight="1" x14ac:dyDescent="0.3">
      <c r="A4" s="27"/>
      <c r="B4" s="27"/>
      <c r="C4" s="26"/>
      <c r="D4" s="6"/>
      <c r="E4" s="2"/>
      <c r="F4" s="2"/>
      <c r="G4" s="2"/>
      <c r="H4" s="2"/>
      <c r="I4" s="2"/>
    </row>
    <row r="5" spans="1:9" ht="15" customHeight="1" x14ac:dyDescent="0.3">
      <c r="A5" s="27"/>
      <c r="B5" s="27"/>
      <c r="C5" s="27"/>
      <c r="D5" s="8"/>
      <c r="E5" s="2"/>
      <c r="F5" s="2"/>
      <c r="G5" s="2"/>
      <c r="H5" s="2"/>
      <c r="I5" s="2"/>
    </row>
    <row r="6" spans="1:9" ht="15" customHeight="1" x14ac:dyDescent="0.3">
      <c r="A6" s="27"/>
      <c r="B6" s="27"/>
      <c r="C6" s="26"/>
      <c r="D6" s="6"/>
      <c r="E6" s="2"/>
      <c r="F6" s="2"/>
      <c r="G6" s="2"/>
      <c r="H6" s="2"/>
      <c r="I6" s="2"/>
    </row>
    <row r="7" spans="1:9" ht="15" customHeight="1" x14ac:dyDescent="0.3">
      <c r="A7" s="27"/>
      <c r="B7" s="27"/>
      <c r="C7" s="26"/>
      <c r="D7" s="8"/>
      <c r="E7" s="2"/>
      <c r="F7" s="2"/>
      <c r="G7" s="2"/>
      <c r="H7" s="2"/>
      <c r="I7" s="2"/>
    </row>
    <row r="8" spans="1:9" ht="15" customHeight="1" x14ac:dyDescent="0.3">
      <c r="A8" s="27"/>
      <c r="B8" s="27"/>
      <c r="C8" s="26"/>
      <c r="D8" s="6"/>
      <c r="E8" s="2"/>
      <c r="F8" s="2"/>
      <c r="G8" s="2"/>
      <c r="H8" s="2"/>
      <c r="I8" s="2"/>
    </row>
    <row r="9" spans="1:9" ht="15" customHeight="1" x14ac:dyDescent="0.3">
      <c r="A9" s="28"/>
      <c r="B9" s="28"/>
      <c r="C9" s="28"/>
      <c r="D9" s="8"/>
      <c r="E9" s="2"/>
      <c r="F9" s="2"/>
      <c r="G9" s="2"/>
      <c r="H9" s="2"/>
      <c r="I9" s="2"/>
    </row>
    <row r="10" spans="1:9" ht="15" customHeight="1" x14ac:dyDescent="0.3">
      <c r="A10" s="29"/>
      <c r="B10" s="29"/>
      <c r="C10" s="29"/>
      <c r="D10" s="6"/>
      <c r="E10" s="2"/>
      <c r="F10" s="2"/>
      <c r="G10" s="2"/>
      <c r="H10" s="2"/>
      <c r="I10" s="2"/>
    </row>
    <row r="11" spans="1:9" ht="15" customHeight="1" x14ac:dyDescent="0.3">
      <c r="A11" s="28"/>
      <c r="B11" s="28"/>
      <c r="C11" s="28"/>
      <c r="D11" s="8"/>
      <c r="E11" s="2"/>
      <c r="F11" s="2"/>
      <c r="G11" s="2"/>
      <c r="H11" s="2"/>
      <c r="I11" s="2"/>
    </row>
    <row r="12" spans="1:9" ht="15" customHeight="1" x14ac:dyDescent="0.3">
      <c r="A12" s="29"/>
      <c r="B12" s="29"/>
      <c r="C12" s="29"/>
      <c r="D12" s="6"/>
      <c r="E12" s="2"/>
      <c r="F12" s="2"/>
      <c r="G12" s="2"/>
      <c r="H12" s="2"/>
      <c r="I12" s="2"/>
    </row>
    <row r="13" spans="1:9" ht="15" customHeight="1" x14ac:dyDescent="0.3">
      <c r="A13" s="28"/>
      <c r="B13" s="28"/>
      <c r="C13" s="28"/>
      <c r="D13" s="8"/>
      <c r="E13" s="2"/>
      <c r="F13" s="2"/>
      <c r="G13" s="2"/>
      <c r="H13" s="2"/>
      <c r="I13" s="2"/>
    </row>
    <row r="14" spans="1:9" ht="15" customHeight="1" x14ac:dyDescent="0.3">
      <c r="A14" s="29"/>
      <c r="B14" s="29"/>
      <c r="C14" s="29"/>
      <c r="D14" s="6"/>
      <c r="E14" s="2"/>
      <c r="F14" s="2"/>
      <c r="G14" s="2"/>
      <c r="H14" s="2"/>
      <c r="I14" s="2"/>
    </row>
    <row r="15" spans="1:9" ht="15" customHeight="1" x14ac:dyDescent="0.3">
      <c r="A15" s="7"/>
      <c r="B15" s="7"/>
      <c r="C15" s="7"/>
      <c r="D15" s="8"/>
      <c r="E15" s="2"/>
      <c r="F15" s="2"/>
      <c r="G15" s="2"/>
      <c r="H15" s="2"/>
      <c r="I15" s="2"/>
    </row>
    <row r="16" spans="1:9" ht="15" customHeight="1" x14ac:dyDescent="0.3">
      <c r="A16" s="5"/>
      <c r="B16" s="5"/>
      <c r="C16" s="5"/>
      <c r="D16" s="6"/>
      <c r="E16" s="2"/>
      <c r="F16" s="2"/>
      <c r="G16" s="2"/>
      <c r="H16" s="2"/>
      <c r="I16" s="2"/>
    </row>
    <row r="17" spans="1:9" ht="15" customHeight="1" x14ac:dyDescent="0.3">
      <c r="A17" s="7"/>
      <c r="B17" s="7"/>
      <c r="C17" s="7"/>
      <c r="D17" s="8"/>
      <c r="E17" s="2"/>
      <c r="F17" s="2"/>
      <c r="G17" s="2"/>
      <c r="H17" s="2"/>
      <c r="I17" s="2"/>
    </row>
    <row r="18" spans="1:9" ht="15" customHeight="1" x14ac:dyDescent="0.3">
      <c r="A18" s="5"/>
      <c r="B18" s="5"/>
      <c r="C18" s="5"/>
      <c r="D18" s="6"/>
      <c r="E18" s="2"/>
      <c r="F18" s="2"/>
      <c r="G18" s="2"/>
      <c r="H18" s="2"/>
      <c r="I18" s="2"/>
    </row>
    <row r="19" spans="1:9" ht="15" customHeight="1" x14ac:dyDescent="0.3">
      <c r="A19" s="7"/>
      <c r="B19" s="7"/>
      <c r="C19" s="7"/>
      <c r="D19" s="8"/>
      <c r="E19" s="2"/>
      <c r="F19" s="2"/>
      <c r="G19" s="2"/>
      <c r="H19" s="2"/>
      <c r="I19" s="2"/>
    </row>
    <row r="20" spans="1:9" ht="15" customHeight="1" x14ac:dyDescent="0.3">
      <c r="A20" s="5"/>
      <c r="B20" s="5"/>
      <c r="C20" s="5"/>
      <c r="D20" s="6"/>
      <c r="E20" s="2"/>
      <c r="F20" s="2"/>
      <c r="G20" s="2"/>
      <c r="H20" s="2"/>
      <c r="I20" s="2"/>
    </row>
    <row r="21" spans="1:9" ht="15" customHeight="1" x14ac:dyDescent="0.3">
      <c r="A21" s="7"/>
      <c r="B21" s="7"/>
      <c r="C21" s="7"/>
      <c r="D21" s="8"/>
      <c r="E21" s="2"/>
      <c r="F21" s="2"/>
      <c r="G21" s="2"/>
      <c r="H21" s="2"/>
      <c r="I21" s="2"/>
    </row>
    <row r="22" spans="1:9" ht="15" customHeight="1" x14ac:dyDescent="0.3">
      <c r="A22" s="5"/>
      <c r="B22" s="5"/>
      <c r="C22" s="5"/>
      <c r="D22" s="6"/>
      <c r="E22" s="2"/>
      <c r="F22" s="2"/>
      <c r="G22" s="2"/>
      <c r="H22" s="2"/>
      <c r="I22" s="2"/>
    </row>
    <row r="23" spans="1:9" ht="15" customHeight="1" x14ac:dyDescent="0.3">
      <c r="A23" s="7"/>
      <c r="B23" s="7"/>
      <c r="C23" s="7"/>
      <c r="D23" s="8"/>
      <c r="E23" s="2"/>
      <c r="F23" s="2"/>
      <c r="G23" s="2"/>
      <c r="H23" s="2"/>
      <c r="I23" s="2"/>
    </row>
    <row r="24" spans="1:9" ht="15" customHeight="1" x14ac:dyDescent="0.3">
      <c r="A24" s="5"/>
      <c r="B24" s="5"/>
      <c r="C24" s="5"/>
      <c r="D24" s="6"/>
      <c r="E24" s="2"/>
      <c r="F24" s="2"/>
      <c r="G24" s="2"/>
      <c r="H24" s="2"/>
      <c r="I24" s="2"/>
    </row>
    <row r="25" spans="1:9" ht="15" customHeight="1" x14ac:dyDescent="0.3">
      <c r="A25" s="7"/>
      <c r="B25" s="7"/>
      <c r="C25" s="7"/>
      <c r="D25" s="8"/>
      <c r="E25" s="2"/>
      <c r="F25" s="2"/>
      <c r="G25" s="2"/>
      <c r="H25" s="2"/>
      <c r="I25" s="2"/>
    </row>
    <row r="26" spans="1:9" ht="15" customHeight="1" x14ac:dyDescent="0.3">
      <c r="A26" s="5"/>
      <c r="B26" s="5"/>
      <c r="C26" s="5"/>
      <c r="D26" s="6"/>
      <c r="E26" s="2"/>
      <c r="F26" s="2"/>
      <c r="G26" s="2"/>
      <c r="H26" s="2"/>
      <c r="I26" s="2"/>
    </row>
    <row r="27" spans="1:9" ht="15" customHeight="1" x14ac:dyDescent="0.3">
      <c r="A27" s="7"/>
      <c r="B27" s="7"/>
      <c r="C27" s="7"/>
      <c r="D27" s="8"/>
      <c r="E27" s="2"/>
      <c r="F27" s="2"/>
      <c r="G27" s="2"/>
      <c r="H27" s="2"/>
      <c r="I27" s="2"/>
    </row>
    <row r="28" spans="1:9" ht="15" customHeight="1" x14ac:dyDescent="0.3">
      <c r="A28" s="5"/>
      <c r="B28" s="5"/>
      <c r="C28" s="5"/>
      <c r="D28" s="6"/>
      <c r="E28" s="2"/>
      <c r="F28" s="2"/>
      <c r="G28" s="2"/>
      <c r="H28" s="2"/>
      <c r="I28" s="2"/>
    </row>
    <row r="29" spans="1:9" ht="15" customHeight="1" x14ac:dyDescent="0.3">
      <c r="A29" s="7"/>
      <c r="B29" s="7"/>
      <c r="C29" s="7"/>
      <c r="D29" s="8"/>
      <c r="E29" s="2"/>
      <c r="F29" s="2"/>
      <c r="G29" s="2"/>
      <c r="H29" s="2"/>
      <c r="I29" s="2"/>
    </row>
    <row r="30" spans="1:9" ht="15" customHeight="1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5" customHeight="1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15" customHeight="1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15" customHeight="1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" customHeight="1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ht="15" customHeight="1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15" customHeight="1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15" customHeight="1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15" customHeight="1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15" customHeight="1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15" customHeight="1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15" customHeight="1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15" customHeight="1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15" customHeight="1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15" customHeigh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15" customHeight="1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15" customHeight="1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15" customHeight="1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15" customHeight="1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15" customHeight="1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15" customHeight="1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15" customHeight="1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15" customHeight="1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15" customHeight="1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15" customHeight="1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15" customHeight="1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15" customHeight="1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15" customHeight="1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15" customHeight="1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15" customHeight="1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15" customHeight="1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15" customHeight="1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ht="15" customHeight="1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ht="15" customHeight="1" x14ac:dyDescent="0.3">
      <c r="A65" s="2"/>
      <c r="B65" s="2"/>
      <c r="C65" s="3"/>
      <c r="D65" s="2"/>
      <c r="E65" s="2"/>
      <c r="F65" s="2"/>
      <c r="G65" s="2"/>
      <c r="H65" s="2"/>
      <c r="I65" s="2"/>
    </row>
    <row r="66" spans="1:9" ht="15" customHeight="1" x14ac:dyDescent="0.3">
      <c r="A66" s="2"/>
      <c r="B66" s="2"/>
      <c r="C66" s="3"/>
      <c r="D66" s="2"/>
      <c r="E66" s="2"/>
      <c r="F66" s="2"/>
      <c r="G66" s="2"/>
      <c r="H66" s="2"/>
      <c r="I66" s="2"/>
    </row>
    <row r="67" spans="1:9" ht="15" customHeight="1" x14ac:dyDescent="0.3">
      <c r="A67" s="2"/>
      <c r="B67" s="2"/>
      <c r="C67" s="3"/>
      <c r="D67" s="2"/>
      <c r="E67" s="2"/>
      <c r="F67" s="2"/>
      <c r="G67" s="2"/>
      <c r="H67" s="2"/>
      <c r="I67" s="2"/>
    </row>
    <row r="68" spans="1:9" ht="15" customHeight="1" x14ac:dyDescent="0.3">
      <c r="A68" s="2"/>
      <c r="B68" s="2"/>
      <c r="C68" s="3"/>
      <c r="D68" s="2"/>
      <c r="E68" s="2"/>
      <c r="F68" s="2"/>
      <c r="G68" s="2"/>
      <c r="H68" s="2"/>
      <c r="I68" s="2"/>
    </row>
    <row r="69" spans="1:9" ht="15" customHeight="1" x14ac:dyDescent="0.3">
      <c r="A69" s="2"/>
      <c r="B69" s="2"/>
      <c r="C69" s="3"/>
      <c r="D69" s="2"/>
      <c r="E69" s="2"/>
      <c r="F69" s="2"/>
      <c r="G69" s="2"/>
      <c r="H69" s="2"/>
      <c r="I69" s="2"/>
    </row>
    <row r="70" spans="1:9" ht="15" customHeight="1" x14ac:dyDescent="0.3">
      <c r="A70" s="2"/>
      <c r="B70" s="2"/>
      <c r="C70" s="3"/>
      <c r="D70" s="2"/>
      <c r="E70" s="2"/>
      <c r="F70" s="2"/>
      <c r="G70" s="2"/>
      <c r="H70" s="2"/>
      <c r="I70" s="2"/>
    </row>
    <row r="71" spans="1:9" ht="15" customHeight="1" x14ac:dyDescent="0.3">
      <c r="A71" s="2"/>
      <c r="B71" s="2"/>
      <c r="C71" s="3"/>
      <c r="D71" s="2"/>
      <c r="E71" s="2"/>
      <c r="F71" s="2"/>
      <c r="G71" s="2"/>
      <c r="H71" s="2"/>
      <c r="I71" s="2"/>
    </row>
    <row r="72" spans="1:9" ht="15" customHeight="1" x14ac:dyDescent="0.3">
      <c r="A72" s="2"/>
      <c r="B72" s="2"/>
      <c r="C72" s="3"/>
      <c r="D72" s="2"/>
      <c r="E72" s="2"/>
      <c r="F72" s="2"/>
      <c r="G72" s="2"/>
      <c r="H72" s="2"/>
      <c r="I72" s="2"/>
    </row>
    <row r="73" spans="1:9" ht="15" customHeight="1" x14ac:dyDescent="0.3">
      <c r="A73" s="2"/>
      <c r="B73" s="2"/>
      <c r="C73" s="3"/>
      <c r="D73" s="2"/>
      <c r="E73" s="2"/>
      <c r="F73" s="2"/>
      <c r="G73" s="2"/>
      <c r="H73" s="2"/>
      <c r="I73" s="2"/>
    </row>
    <row r="74" spans="1:9" ht="15" customHeight="1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ht="15" customHeight="1" x14ac:dyDescent="0.3">
      <c r="A75" s="2"/>
      <c r="B75" s="2"/>
      <c r="C75" s="2"/>
      <c r="D75" s="2"/>
      <c r="E75" s="2"/>
      <c r="F75" s="2"/>
      <c r="G75" s="2"/>
      <c r="H75" s="2"/>
      <c r="I75" s="2"/>
    </row>
    <row r="76" spans="1:9" ht="15" customHeight="1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ht="15" customHeight="1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ht="15" customHeight="1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ht="15" customHeight="1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ht="15" customHeight="1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ht="15" customHeight="1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ht="15" customHeight="1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ht="15" customHeight="1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ht="15" customHeight="1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ht="15" customHeight="1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ht="15" customHeight="1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ht="15" customHeight="1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ht="15" customHeight="1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ht="15" customHeight="1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ht="15" customHeight="1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ht="15" customHeight="1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ht="15" customHeight="1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5" customHeight="1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5" customHeight="1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5" customHeight="1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ht="15" customHeight="1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ht="15" customHeight="1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ht="15" customHeight="1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ht="15" customHeight="1" x14ac:dyDescent="0.3">
      <c r="A99" s="2"/>
      <c r="B99" s="2"/>
      <c r="C99" s="2"/>
      <c r="D99" s="2"/>
      <c r="E99" s="2"/>
      <c r="F99" s="2"/>
      <c r="G99" s="2"/>
      <c r="H99" s="2"/>
      <c r="I99" s="2"/>
    </row>
  </sheetData>
  <mergeCells count="1">
    <mergeCell ref="A1:B1"/>
  </mergeCells>
  <pageMargins left="0.7" right="0.7" top="0.75" bottom="0.75" header="0.3" footer="0.3"/>
  <pageSetup paperSize="9" scale="24" fitToHeight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4">
    <pageSetUpPr fitToPage="1"/>
  </sheetPr>
  <dimension ref="A1:G49"/>
  <sheetViews>
    <sheetView workbookViewId="0">
      <selection activeCell="A21" sqref="A21"/>
    </sheetView>
  </sheetViews>
  <sheetFormatPr defaultColWidth="9.140625" defaultRowHeight="18" customHeight="1" x14ac:dyDescent="0.25"/>
  <cols>
    <col min="1" max="1" width="82.28515625" customWidth="1"/>
    <col min="2" max="2" width="20.85546875" customWidth="1"/>
    <col min="3" max="3" width="100.28515625" style="24" customWidth="1"/>
  </cols>
  <sheetData>
    <row r="1" spans="1:4" ht="18" customHeight="1" x14ac:dyDescent="0.25">
      <c r="A1" s="13"/>
      <c r="B1" s="15"/>
      <c r="C1" s="18"/>
    </row>
    <row r="2" spans="1:4" ht="19.5" customHeight="1" x14ac:dyDescent="0.25">
      <c r="A2" s="14"/>
      <c r="B2" s="12"/>
      <c r="C2" s="19"/>
      <c r="D2" s="11"/>
    </row>
    <row r="3" spans="1:4" ht="18" customHeight="1" x14ac:dyDescent="0.25">
      <c r="A3" s="11"/>
      <c r="B3" s="12"/>
      <c r="C3" s="19"/>
      <c r="D3" s="11"/>
    </row>
    <row r="4" spans="1:4" ht="18" customHeight="1" x14ac:dyDescent="0.25">
      <c r="A4" s="11"/>
      <c r="B4" s="12"/>
      <c r="C4" s="19"/>
      <c r="D4" s="11"/>
    </row>
    <row r="5" spans="1:4" ht="18" customHeight="1" x14ac:dyDescent="0.25">
      <c r="A5" s="11"/>
      <c r="B5" s="12"/>
      <c r="C5" s="19"/>
      <c r="D5" s="11"/>
    </row>
    <row r="6" spans="1:4" ht="18" customHeight="1" x14ac:dyDescent="0.25">
      <c r="A6" s="14"/>
      <c r="B6" s="12"/>
      <c r="C6" s="19"/>
      <c r="D6" s="11"/>
    </row>
    <row r="7" spans="1:4" ht="18" customHeight="1" x14ac:dyDescent="0.25">
      <c r="A7" s="11"/>
      <c r="B7" s="12"/>
      <c r="C7" s="19"/>
      <c r="D7" s="11"/>
    </row>
    <row r="8" spans="1:4" ht="18" customHeight="1" x14ac:dyDescent="0.25">
      <c r="A8" s="11"/>
      <c r="B8" s="12"/>
      <c r="C8" s="19"/>
      <c r="D8" s="11"/>
    </row>
    <row r="9" spans="1:4" ht="18" customHeight="1" x14ac:dyDescent="0.25">
      <c r="A9" s="14"/>
      <c r="B9" s="12"/>
      <c r="C9" s="20"/>
      <c r="D9" s="11"/>
    </row>
    <row r="10" spans="1:4" ht="18" customHeight="1" x14ac:dyDescent="0.25">
      <c r="A10" s="11"/>
      <c r="B10" s="12"/>
      <c r="C10" s="19"/>
      <c r="D10" s="11"/>
    </row>
    <row r="11" spans="1:4" ht="18" customHeight="1" x14ac:dyDescent="0.25">
      <c r="A11" s="11"/>
      <c r="B11" s="12"/>
      <c r="C11" s="19"/>
      <c r="D11" s="11"/>
    </row>
    <row r="12" spans="1:4" ht="18" customHeight="1" x14ac:dyDescent="0.25">
      <c r="A12" s="14"/>
      <c r="B12" s="12"/>
      <c r="C12" s="20"/>
      <c r="D12" s="11"/>
    </row>
    <row r="13" spans="1:4" ht="18" customHeight="1" x14ac:dyDescent="0.25">
      <c r="A13" s="11"/>
      <c r="B13" s="12"/>
      <c r="C13" s="19"/>
      <c r="D13" s="11"/>
    </row>
    <row r="14" spans="1:4" ht="18" customHeight="1" x14ac:dyDescent="0.25">
      <c r="A14" s="11"/>
      <c r="B14" s="12"/>
      <c r="C14" s="20"/>
      <c r="D14" s="11"/>
    </row>
    <row r="15" spans="1:4" ht="18" customHeight="1" x14ac:dyDescent="0.25">
      <c r="A15" s="14"/>
      <c r="B15" s="12"/>
      <c r="C15" s="19"/>
      <c r="D15" s="11"/>
    </row>
    <row r="16" spans="1:4" ht="18" customHeight="1" x14ac:dyDescent="0.25">
      <c r="A16" s="11"/>
      <c r="B16" s="12"/>
      <c r="C16" s="19"/>
      <c r="D16" s="11"/>
    </row>
    <row r="17" spans="1:7" ht="18" customHeight="1" x14ac:dyDescent="0.25">
      <c r="A17" s="11"/>
      <c r="B17" s="12"/>
      <c r="C17" s="20"/>
      <c r="D17" s="11"/>
    </row>
    <row r="18" spans="1:7" ht="18" customHeight="1" x14ac:dyDescent="0.25">
      <c r="A18" s="14"/>
      <c r="B18" s="12"/>
      <c r="C18" s="19"/>
      <c r="D18" s="11"/>
    </row>
    <row r="19" spans="1:7" ht="18" customHeight="1" x14ac:dyDescent="0.25">
      <c r="A19" s="11"/>
      <c r="B19" s="12"/>
      <c r="C19" s="19"/>
      <c r="D19" s="11"/>
    </row>
    <row r="20" spans="1:7" ht="18" customHeight="1" x14ac:dyDescent="0.25">
      <c r="A20" s="11"/>
      <c r="B20" s="12"/>
      <c r="C20" s="21"/>
      <c r="D20" s="11"/>
    </row>
    <row r="21" spans="1:7" ht="18" customHeight="1" x14ac:dyDescent="0.25">
      <c r="A21" s="14"/>
      <c r="B21" s="12"/>
      <c r="C21" s="19"/>
      <c r="D21" s="11"/>
      <c r="F21" s="114"/>
      <c r="G21" s="114"/>
    </row>
    <row r="22" spans="1:7" ht="18" customHeight="1" x14ac:dyDescent="0.25">
      <c r="A22" s="11"/>
      <c r="B22" s="12"/>
      <c r="C22" s="19"/>
      <c r="D22" s="11"/>
    </row>
    <row r="23" spans="1:7" ht="18" customHeight="1" x14ac:dyDescent="0.25">
      <c r="A23" s="11"/>
      <c r="B23" s="12"/>
      <c r="C23" s="19"/>
      <c r="D23" s="11"/>
    </row>
    <row r="24" spans="1:7" ht="18" customHeight="1" x14ac:dyDescent="0.25">
      <c r="A24" s="14"/>
      <c r="B24" s="12"/>
      <c r="C24" s="22"/>
    </row>
    <row r="25" spans="1:7" ht="18" customHeight="1" x14ac:dyDescent="0.25">
      <c r="A25" s="11"/>
      <c r="B25" s="12"/>
      <c r="C25" s="23"/>
    </row>
    <row r="26" spans="1:7" ht="18" customHeight="1" x14ac:dyDescent="0.25">
      <c r="A26" s="11"/>
      <c r="B26" s="12"/>
      <c r="C26" s="22"/>
    </row>
    <row r="27" spans="1:7" ht="18" customHeight="1" x14ac:dyDescent="0.25">
      <c r="A27" s="14"/>
      <c r="B27" s="12"/>
      <c r="C27" s="23"/>
    </row>
    <row r="28" spans="1:7" ht="18" customHeight="1" x14ac:dyDescent="0.25">
      <c r="A28" s="11"/>
      <c r="B28" s="12"/>
    </row>
    <row r="29" spans="1:7" ht="18" customHeight="1" x14ac:dyDescent="0.25">
      <c r="A29" s="11"/>
      <c r="B29" s="12"/>
      <c r="C29" s="22"/>
    </row>
    <row r="30" spans="1:7" ht="18" customHeight="1" x14ac:dyDescent="0.25">
      <c r="A30" s="14"/>
      <c r="B30" s="12"/>
      <c r="C30" s="22"/>
    </row>
    <row r="31" spans="1:7" ht="18" customHeight="1" x14ac:dyDescent="0.25">
      <c r="A31" s="11"/>
      <c r="B31" s="12"/>
      <c r="C31" s="23"/>
    </row>
    <row r="32" spans="1:7" ht="18" customHeight="1" x14ac:dyDescent="0.25">
      <c r="A32" s="11"/>
      <c r="B32" s="12"/>
      <c r="C32" s="22"/>
    </row>
    <row r="33" spans="1:3" ht="18" customHeight="1" x14ac:dyDescent="0.25">
      <c r="A33" s="14"/>
      <c r="B33" s="12"/>
      <c r="C33" s="23"/>
    </row>
    <row r="34" spans="1:3" ht="18" customHeight="1" x14ac:dyDescent="0.25">
      <c r="A34" s="11"/>
      <c r="B34" s="12"/>
      <c r="C34" s="22"/>
    </row>
    <row r="35" spans="1:3" ht="18" customHeight="1" x14ac:dyDescent="0.25">
      <c r="A35" s="11"/>
      <c r="B35" s="12"/>
      <c r="C35" s="25"/>
    </row>
    <row r="36" spans="1:3" ht="18" customHeight="1" x14ac:dyDescent="0.25">
      <c r="A36" s="14"/>
      <c r="B36" s="12"/>
      <c r="C36" s="22"/>
    </row>
    <row r="37" spans="1:3" ht="18" customHeight="1" x14ac:dyDescent="0.25">
      <c r="A37" s="11"/>
      <c r="B37" s="12"/>
      <c r="C37" s="23"/>
    </row>
    <row r="38" spans="1:3" ht="18" customHeight="1" x14ac:dyDescent="0.25">
      <c r="A38" s="11"/>
      <c r="B38" s="12"/>
      <c r="C38" s="22"/>
    </row>
    <row r="39" spans="1:3" ht="18" customHeight="1" x14ac:dyDescent="0.25">
      <c r="A39" s="11"/>
      <c r="B39" s="12"/>
      <c r="C39" s="23"/>
    </row>
    <row r="40" spans="1:3" ht="18" customHeight="1" x14ac:dyDescent="0.25">
      <c r="A40" s="14"/>
      <c r="B40" s="12"/>
      <c r="C40" s="22"/>
    </row>
    <row r="41" spans="1:3" ht="18" customHeight="1" x14ac:dyDescent="0.25">
      <c r="A41" s="11"/>
      <c r="B41" s="12"/>
      <c r="C41" s="23"/>
    </row>
    <row r="42" spans="1:3" ht="18" customHeight="1" x14ac:dyDescent="0.25">
      <c r="A42" s="11"/>
      <c r="B42" s="12"/>
      <c r="C42" s="22"/>
    </row>
    <row r="43" spans="1:3" ht="18" customHeight="1" x14ac:dyDescent="0.25">
      <c r="A43" s="14"/>
      <c r="B43" s="12"/>
      <c r="C43" s="23"/>
    </row>
    <row r="44" spans="1:3" ht="18" customHeight="1" x14ac:dyDescent="0.25">
      <c r="A44" s="11"/>
      <c r="B44" s="12"/>
      <c r="C44" s="22"/>
    </row>
    <row r="45" spans="1:3" ht="18" customHeight="1" x14ac:dyDescent="0.25">
      <c r="A45" s="11"/>
      <c r="B45" s="12"/>
      <c r="C45" s="23"/>
    </row>
    <row r="46" spans="1:3" ht="18" customHeight="1" x14ac:dyDescent="0.25">
      <c r="A46" s="14"/>
      <c r="B46" s="12"/>
      <c r="C46" s="22"/>
    </row>
    <row r="47" spans="1:3" ht="18" customHeight="1" x14ac:dyDescent="0.25">
      <c r="A47" s="11"/>
      <c r="B47" s="12"/>
    </row>
    <row r="48" spans="1:3" ht="18" customHeight="1" x14ac:dyDescent="0.25">
      <c r="A48" s="11"/>
      <c r="B48" s="12"/>
    </row>
    <row r="49" spans="1:2" ht="18" customHeight="1" x14ac:dyDescent="0.25">
      <c r="A49" s="11"/>
      <c r="B49" s="12"/>
    </row>
  </sheetData>
  <mergeCells count="1">
    <mergeCell ref="F21:G21"/>
  </mergeCells>
  <pageMargins left="0.7" right="0.7" top="0.75" bottom="0.75" header="0.3" footer="0.3"/>
  <pageSetup scale="85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914400</xdr:colOff>
                <xdr:row>50</xdr:row>
                <xdr:rowOff>0</xdr:rowOff>
              </to>
            </anchor>
          </controlPr>
        </control>
      </mc:Choice>
      <mc:Fallback>
        <control shapeId="3073" r:id="rId4" name="Control 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A2BA-28DF-4225-B2A9-E8C6E933686C}">
  <dimension ref="A1"/>
  <sheetViews>
    <sheetView workbookViewId="0">
      <selection activeCell="F24" sqref="F2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577F-319C-4E8F-B6BF-831C66966DA4}">
  <dimension ref="A1:G180"/>
  <sheetViews>
    <sheetView workbookViewId="0">
      <selection activeCell="H13" sqref="H13"/>
    </sheetView>
  </sheetViews>
  <sheetFormatPr defaultColWidth="15.28515625" defaultRowHeight="15" customHeight="1" x14ac:dyDescent="0.25"/>
  <cols>
    <col min="1" max="1" width="9.7109375" style="31" customWidth="1"/>
    <col min="2" max="2" width="60.42578125" style="31" customWidth="1"/>
    <col min="3" max="3" width="16.85546875" style="31" customWidth="1"/>
    <col min="4" max="5" width="15.28515625" style="31"/>
    <col min="6" max="6" width="15.7109375" style="31" customWidth="1"/>
    <col min="7" max="7" width="15.28515625" style="31" hidden="1" customWidth="1"/>
    <col min="8" max="8" width="13.85546875" style="31" customWidth="1"/>
    <col min="9" max="16384" width="15.28515625" style="31"/>
  </cols>
  <sheetData>
    <row r="1" spans="1:3" x14ac:dyDescent="0.25"/>
    <row r="2" spans="1:3" x14ac:dyDescent="0.25"/>
    <row r="3" spans="1:3" x14ac:dyDescent="0.25"/>
    <row r="4" spans="1:3" ht="13.9" customHeight="1" x14ac:dyDescent="0.25"/>
    <row r="5" spans="1:3" x14ac:dyDescent="0.25"/>
    <row r="6" spans="1:3" ht="15.75" customHeight="1" x14ac:dyDescent="0.25"/>
    <row r="7" spans="1:3" ht="15.75" x14ac:dyDescent="0.25">
      <c r="A7" s="95"/>
      <c r="C7" s="96"/>
    </row>
    <row r="8" spans="1:3" ht="16.899999999999999" customHeight="1" x14ac:dyDescent="0.25">
      <c r="A8" s="95"/>
      <c r="C8" s="96"/>
    </row>
    <row r="9" spans="1:3" ht="18" customHeight="1" x14ac:dyDescent="0.25">
      <c r="A9" s="95"/>
      <c r="C9" s="96"/>
    </row>
    <row r="10" spans="1:3" ht="17.45" customHeight="1" x14ac:dyDescent="0.25">
      <c r="A10" s="95"/>
      <c r="C10" s="96"/>
    </row>
    <row r="11" spans="1:3" ht="15.6" customHeight="1" x14ac:dyDescent="0.25">
      <c r="A11" s="95"/>
      <c r="C11" s="96"/>
    </row>
    <row r="12" spans="1:3" x14ac:dyDescent="0.25"/>
    <row r="13" spans="1:3" x14ac:dyDescent="0.25"/>
    <row r="14" spans="1:3" x14ac:dyDescent="0.25"/>
    <row r="15" spans="1:3" ht="12" hidden="1" customHeight="1" x14ac:dyDescent="0.25"/>
    <row r="16" spans="1:3" x14ac:dyDescent="0.25"/>
    <row r="17" x14ac:dyDescent="0.25"/>
    <row r="18" ht="3" hidden="1" customHeight="1" x14ac:dyDescent="0.25"/>
    <row r="19" ht="21.75" customHeight="1" x14ac:dyDescent="0.25"/>
    <row r="20" ht="0.6" hidden="1" customHeight="1" x14ac:dyDescent="0.25"/>
    <row r="21" ht="15" hidden="1" customHeight="1" x14ac:dyDescent="0.25"/>
    <row r="22" ht="15" hidden="1" customHeight="1" x14ac:dyDescent="0.25"/>
    <row r="23" ht="15" hidden="1" customHeight="1" x14ac:dyDescent="0.25"/>
    <row r="24" ht="15" hidden="1" customHeight="1" x14ac:dyDescent="0.25"/>
    <row r="25" ht="15" hidden="1" customHeight="1" x14ac:dyDescent="0.25"/>
    <row r="26" ht="15" hidden="1" customHeight="1" x14ac:dyDescent="0.25"/>
    <row r="27" ht="15" hidden="1" customHeight="1" x14ac:dyDescent="0.25"/>
    <row r="28" ht="15" hidden="1" customHeight="1" x14ac:dyDescent="0.25"/>
    <row r="29" ht="0.6" customHeight="1" x14ac:dyDescent="0.25"/>
    <row r="30" x14ac:dyDescent="0.25"/>
    <row r="31" x14ac:dyDescent="0.25"/>
    <row r="32" ht="15" hidden="1" customHeight="1" x14ac:dyDescent="0.25"/>
    <row r="33" spans="1:4" x14ac:dyDescent="0.25"/>
    <row r="34" spans="1:4" x14ac:dyDescent="0.25"/>
    <row r="35" spans="1:4" ht="0.6" customHeight="1" x14ac:dyDescent="0.25"/>
    <row r="36" spans="1:4" x14ac:dyDescent="0.25"/>
    <row r="37" spans="1:4" x14ac:dyDescent="0.25"/>
    <row r="38" spans="1:4" x14ac:dyDescent="0.25"/>
    <row r="39" spans="1:4" x14ac:dyDescent="0.25"/>
    <row r="40" spans="1:4" ht="18.75" x14ac:dyDescent="0.3">
      <c r="A40" s="2"/>
      <c r="B40" s="2"/>
      <c r="C40" s="97"/>
      <c r="D40" s="98"/>
    </row>
    <row r="41" spans="1:4" ht="18.75" x14ac:dyDescent="0.3">
      <c r="A41" s="2"/>
      <c r="B41" s="2"/>
      <c r="C41" s="97"/>
      <c r="D41" s="98"/>
    </row>
    <row r="42" spans="1:4" ht="18.75" x14ac:dyDescent="0.3">
      <c r="A42" s="2"/>
      <c r="B42" s="2"/>
      <c r="C42" s="97"/>
      <c r="D42" s="98"/>
    </row>
    <row r="43" spans="1:4" ht="18.600000000000001" customHeight="1" x14ac:dyDescent="0.3">
      <c r="A43" s="2"/>
      <c r="B43" s="2"/>
      <c r="C43" s="97"/>
      <c r="D43" s="98"/>
    </row>
    <row r="44" spans="1:4" ht="18" customHeight="1" x14ac:dyDescent="0.3">
      <c r="A44" s="2"/>
      <c r="B44" s="2"/>
      <c r="C44" s="97"/>
      <c r="D44" s="98"/>
    </row>
    <row r="45" spans="1:4" ht="18" customHeight="1" x14ac:dyDescent="0.3">
      <c r="A45" s="2"/>
      <c r="B45" s="2"/>
      <c r="C45" s="97"/>
      <c r="D45" s="98"/>
    </row>
    <row r="46" spans="1:4" ht="18.75" x14ac:dyDescent="0.3">
      <c r="A46" s="2"/>
      <c r="B46" s="2"/>
      <c r="C46" s="97"/>
      <c r="D46" s="98"/>
    </row>
    <row r="47" spans="1:4" ht="18.75" x14ac:dyDescent="0.3">
      <c r="A47" s="2"/>
      <c r="B47" s="2"/>
      <c r="C47" s="97"/>
      <c r="D47" s="98"/>
    </row>
    <row r="48" spans="1:4" ht="18.75" x14ac:dyDescent="0.3">
      <c r="A48" s="2"/>
      <c r="B48" s="2"/>
      <c r="C48" s="97"/>
      <c r="D48" s="98"/>
    </row>
    <row r="49" spans="1:4" ht="20.25" customHeight="1" x14ac:dyDescent="0.3">
      <c r="A49" s="2"/>
      <c r="B49" s="2"/>
      <c r="C49" s="99"/>
      <c r="D49" s="100"/>
    </row>
    <row r="50" spans="1:4" ht="19.899999999999999" hidden="1" customHeight="1" x14ac:dyDescent="0.25"/>
    <row r="51" spans="1:4" ht="19.899999999999999" hidden="1" customHeight="1" x14ac:dyDescent="0.25"/>
    <row r="52" spans="1:4" ht="19.899999999999999" hidden="1" customHeight="1" x14ac:dyDescent="0.25"/>
    <row r="53" spans="1:4" ht="19.899999999999999" hidden="1" customHeight="1" x14ac:dyDescent="0.25"/>
    <row r="54" spans="1:4" ht="19.899999999999999" hidden="1" customHeight="1" x14ac:dyDescent="0.25"/>
    <row r="55" spans="1:4" ht="19.899999999999999" hidden="1" customHeight="1" x14ac:dyDescent="0.25"/>
    <row r="56" spans="1:4" ht="19.899999999999999" customHeight="1" x14ac:dyDescent="0.25">
      <c r="C56" s="101"/>
    </row>
    <row r="57" spans="1:4" ht="19.899999999999999" customHeight="1" x14ac:dyDescent="0.25"/>
    <row r="58" spans="1:4" x14ac:dyDescent="0.25"/>
    <row r="59" spans="1:4" x14ac:dyDescent="0.25"/>
    <row r="60" spans="1:4" x14ac:dyDescent="0.25"/>
    <row r="61" spans="1:4" x14ac:dyDescent="0.25"/>
    <row r="62" spans="1:4" x14ac:dyDescent="0.25"/>
    <row r="63" spans="1:4" x14ac:dyDescent="0.25"/>
    <row r="64" spans="1:4" ht="12.75" hidden="1" customHeight="1" x14ac:dyDescent="0.25"/>
    <row r="65" hidden="1" x14ac:dyDescent="0.25"/>
    <row r="66" x14ac:dyDescent="0.25"/>
    <row r="67" ht="52.9" customHeight="1" x14ac:dyDescent="0.25"/>
    <row r="68" x14ac:dyDescent="0.25"/>
    <row r="69" x14ac:dyDescent="0.25"/>
    <row r="70" x14ac:dyDescent="0.25"/>
    <row r="71" x14ac:dyDescent="0.25"/>
    <row r="72" ht="13.9" customHeight="1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ht="13.15" customHeight="1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ht="17.25" customHeight="1" x14ac:dyDescent="0.25"/>
    <row r="99" ht="18.75" hidden="1" customHeight="1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hidden="1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hidden="1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hidden="1" x14ac:dyDescent="0.25"/>
    <row r="177" x14ac:dyDescent="0.25"/>
    <row r="178" x14ac:dyDescent="0.25"/>
    <row r="179" x14ac:dyDescent="0.25"/>
    <row r="180" x14ac:dyDescent="0.25"/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183"/>
  <sheetViews>
    <sheetView zoomScale="110" zoomScaleNormal="110" workbookViewId="0">
      <selection activeCell="C31" sqref="C31"/>
    </sheetView>
  </sheetViews>
  <sheetFormatPr defaultColWidth="15.28515625" defaultRowHeight="15" x14ac:dyDescent="0.25"/>
  <cols>
    <col min="1" max="1" width="7.140625" style="31" customWidth="1"/>
    <col min="2" max="2" width="50.28515625" style="31" customWidth="1"/>
    <col min="3" max="3" width="14.140625" style="31" customWidth="1"/>
    <col min="4" max="4" width="14" style="31" customWidth="1"/>
    <col min="5" max="6" width="13.28515625" style="31" customWidth="1"/>
    <col min="7" max="7" width="14.5703125" style="31" customWidth="1"/>
    <col min="8" max="16384" width="15.28515625" style="31"/>
  </cols>
  <sheetData>
    <row r="4" ht="13.9" customHeight="1" x14ac:dyDescent="0.25"/>
    <row r="6" ht="57.75" customHeight="1" x14ac:dyDescent="0.25"/>
    <row r="15" ht="12" hidden="1" customHeight="1" x14ac:dyDescent="0.25"/>
    <row r="18" ht="3" hidden="1" customHeight="1" x14ac:dyDescent="0.25"/>
    <row r="19" ht="14.45" customHeight="1" x14ac:dyDescent="0.25"/>
    <row r="20" ht="0.6" hidden="1" customHeight="1" x14ac:dyDescent="0.25"/>
    <row r="21" ht="15" hidden="1" customHeight="1" x14ac:dyDescent="0.25"/>
    <row r="22" ht="15" hidden="1" customHeight="1" x14ac:dyDescent="0.25"/>
    <row r="23" ht="15" hidden="1" customHeight="1" x14ac:dyDescent="0.25"/>
    <row r="24" ht="15" hidden="1" customHeight="1" x14ac:dyDescent="0.25"/>
    <row r="25" ht="15" hidden="1" customHeight="1" x14ac:dyDescent="0.25"/>
    <row r="26" ht="15" hidden="1" customHeight="1" x14ac:dyDescent="0.25"/>
    <row r="27" ht="15" hidden="1" customHeight="1" x14ac:dyDescent="0.25"/>
    <row r="28" ht="15" hidden="1" customHeight="1" x14ac:dyDescent="0.25"/>
    <row r="29" ht="0.6" customHeight="1" x14ac:dyDescent="0.25"/>
    <row r="32" ht="15" hidden="1" customHeight="1" x14ac:dyDescent="0.25"/>
    <row r="35" ht="0.6" customHeight="1" x14ac:dyDescent="0.25"/>
    <row r="44" ht="0.75" customHeight="1" x14ac:dyDescent="0.25"/>
    <row r="45" ht="1.5" hidden="1" customHeight="1" x14ac:dyDescent="0.25"/>
    <row r="49" ht="20.25" customHeight="1" x14ac:dyDescent="0.25"/>
    <row r="50" ht="19.899999999999999" hidden="1" customHeight="1" x14ac:dyDescent="0.25"/>
    <row r="51" ht="19.899999999999999" hidden="1" customHeight="1" x14ac:dyDescent="0.25"/>
    <row r="52" ht="19.899999999999999" hidden="1" customHeight="1" x14ac:dyDescent="0.25"/>
    <row r="53" ht="19.899999999999999" hidden="1" customHeight="1" x14ac:dyDescent="0.25"/>
    <row r="54" ht="19.899999999999999" hidden="1" customHeight="1" x14ac:dyDescent="0.25"/>
    <row r="55" ht="19.899999999999999" hidden="1" customHeight="1" x14ac:dyDescent="0.25"/>
    <row r="56" ht="19.899999999999999" customHeight="1" x14ac:dyDescent="0.25"/>
    <row r="57" ht="19.899999999999999" customHeight="1" x14ac:dyDescent="0.25"/>
    <row r="64" ht="12.75" hidden="1" customHeight="1" x14ac:dyDescent="0.25"/>
    <row r="65" hidden="1" x14ac:dyDescent="0.25"/>
    <row r="67" ht="52.9" customHeight="1" x14ac:dyDescent="0.25"/>
    <row r="72" ht="13.9" customHeight="1" x14ac:dyDescent="0.25"/>
    <row r="79" ht="13.15" customHeight="1" x14ac:dyDescent="0.25"/>
    <row r="100" ht="17.25" customHeight="1" x14ac:dyDescent="0.25"/>
    <row r="101" ht="18.75" hidden="1" customHeight="1" x14ac:dyDescent="0.25"/>
    <row r="110" hidden="1" x14ac:dyDescent="0.25"/>
    <row r="183" hidden="1" x14ac:dyDescent="0.25"/>
  </sheetData>
  <phoneticPr fontId="22" type="noConversion"/>
  <pageMargins left="0.7" right="0.7" top="0.75" bottom="0.75" header="0.3" footer="0.3"/>
  <pageSetup paperSize="8" scale="95" fitToHeight="0" orientation="landscape" r:id="rId1"/>
  <headerFooter differentOddEven="1" differentFirst="1">
    <firstHeader xml:space="preserve">&amp;RLisa
Mulgi Vallavolikogu
.....................2023. a.
määrusele nr. 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7"/>
  <sheetViews>
    <sheetView zoomScale="97" zoomScaleNormal="97" workbookViewId="0">
      <selection activeCell="B30" sqref="B30"/>
    </sheetView>
  </sheetViews>
  <sheetFormatPr defaultColWidth="9.140625" defaultRowHeight="14.25" customHeight="1" x14ac:dyDescent="0.25"/>
  <cols>
    <col min="1" max="1" width="13.140625" customWidth="1"/>
    <col min="2" max="2" width="13.42578125" customWidth="1"/>
    <col min="3" max="3" width="15.85546875" bestFit="1" customWidth="1"/>
  </cols>
  <sheetData>
    <row r="1" spans="1:4" ht="14.25" customHeight="1" x14ac:dyDescent="0.25">
      <c r="A1" s="13"/>
      <c r="B1" s="15"/>
      <c r="C1" s="4"/>
      <c r="D1" s="1"/>
    </row>
    <row r="2" spans="1:4" ht="14.25" customHeight="1" x14ac:dyDescent="0.25">
      <c r="A2" s="14"/>
      <c r="B2" s="12"/>
      <c r="C2" s="16"/>
      <c r="D2" s="1"/>
    </row>
    <row r="3" spans="1:4" ht="14.25" customHeight="1" x14ac:dyDescent="0.25">
      <c r="A3" s="11"/>
      <c r="B3" s="12"/>
      <c r="D3" s="1"/>
    </row>
    <row r="4" spans="1:4" ht="14.25" customHeight="1" x14ac:dyDescent="0.25">
      <c r="A4" s="14"/>
      <c r="B4" s="12"/>
      <c r="C4" s="16"/>
      <c r="D4" s="1"/>
    </row>
    <row r="5" spans="1:4" ht="14.25" customHeight="1" x14ac:dyDescent="0.25">
      <c r="A5" s="11"/>
      <c r="B5" s="12"/>
      <c r="C5" s="8"/>
      <c r="D5" s="1"/>
    </row>
    <row r="6" spans="1:4" ht="14.25" customHeight="1" x14ac:dyDescent="0.25">
      <c r="A6" s="14"/>
      <c r="B6" s="12"/>
      <c r="C6" s="16"/>
      <c r="D6" s="1"/>
    </row>
    <row r="7" spans="1:4" ht="14.25" customHeight="1" x14ac:dyDescent="0.25">
      <c r="A7" s="11"/>
      <c r="B7" s="12"/>
      <c r="C7" s="6"/>
    </row>
    <row r="8" spans="1:4" ht="14.25" customHeight="1" x14ac:dyDescent="0.25">
      <c r="A8" s="14"/>
      <c r="B8" s="12"/>
      <c r="C8" s="16"/>
      <c r="D8" s="1"/>
    </row>
    <row r="9" spans="1:4" ht="14.25" customHeight="1" x14ac:dyDescent="0.25">
      <c r="A9" s="11"/>
      <c r="B9" s="12"/>
      <c r="C9" s="8"/>
    </row>
    <row r="10" spans="1:4" ht="14.25" customHeight="1" x14ac:dyDescent="0.25">
      <c r="A10" s="5"/>
      <c r="B10" s="5"/>
      <c r="C10" s="6"/>
    </row>
    <row r="11" spans="1:4" ht="14.25" customHeight="1" x14ac:dyDescent="0.25">
      <c r="A11" s="7"/>
      <c r="B11" s="7"/>
      <c r="C11" s="8"/>
    </row>
    <row r="12" spans="1:4" ht="14.25" customHeight="1" x14ac:dyDescent="0.25">
      <c r="A12" s="5"/>
      <c r="B12" s="5"/>
      <c r="C12" s="6"/>
    </row>
    <row r="13" spans="1:4" ht="14.25" customHeight="1" x14ac:dyDescent="0.25">
      <c r="A13" s="7"/>
      <c r="B13" s="7"/>
      <c r="C13" s="8"/>
    </row>
    <row r="14" spans="1:4" ht="14.25" customHeight="1" x14ac:dyDescent="0.25">
      <c r="A14" s="5"/>
      <c r="B14" s="5"/>
      <c r="C14" s="6"/>
    </row>
    <row r="15" spans="1:4" ht="14.25" customHeight="1" x14ac:dyDescent="0.25">
      <c r="A15" s="7"/>
      <c r="B15" s="7"/>
      <c r="C15" s="8"/>
    </row>
    <row r="16" spans="1:4" ht="14.25" customHeight="1" x14ac:dyDescent="0.25">
      <c r="A16" s="5"/>
      <c r="B16" s="5"/>
      <c r="C16" s="6"/>
    </row>
    <row r="17" spans="1:3" ht="14.25" customHeight="1" x14ac:dyDescent="0.25">
      <c r="A17" s="7"/>
      <c r="B17" s="7"/>
      <c r="C17" s="8"/>
    </row>
    <row r="18" spans="1:3" ht="14.25" customHeight="1" x14ac:dyDescent="0.25">
      <c r="A18" s="5"/>
      <c r="B18" s="5"/>
      <c r="C18" s="6"/>
    </row>
    <row r="19" spans="1:3" ht="14.25" customHeight="1" x14ac:dyDescent="0.25">
      <c r="A19" s="7"/>
      <c r="B19" s="7"/>
      <c r="C19" s="8"/>
    </row>
    <row r="20" spans="1:3" ht="14.25" customHeight="1" x14ac:dyDescent="0.25">
      <c r="A20" s="5"/>
      <c r="B20" s="5"/>
      <c r="C20" s="6"/>
    </row>
    <row r="21" spans="1:3" ht="14.25" customHeight="1" x14ac:dyDescent="0.25">
      <c r="A21" s="7"/>
      <c r="B21" s="7"/>
      <c r="C21" s="8"/>
    </row>
    <row r="22" spans="1:3" ht="14.25" customHeight="1" x14ac:dyDescent="0.25">
      <c r="A22" s="5"/>
      <c r="B22" s="5"/>
      <c r="C22" s="6"/>
    </row>
    <row r="23" spans="1:3" ht="14.25" customHeight="1" x14ac:dyDescent="0.25">
      <c r="A23" s="7"/>
      <c r="B23" s="7"/>
      <c r="C23" s="8"/>
    </row>
    <row r="24" spans="1:3" ht="14.25" customHeight="1" x14ac:dyDescent="0.25">
      <c r="A24" s="5"/>
      <c r="B24" s="5"/>
      <c r="C24" s="6"/>
    </row>
    <row r="25" spans="1:3" ht="14.25" customHeight="1" x14ac:dyDescent="0.25">
      <c r="A25" s="7"/>
      <c r="B25" s="7"/>
      <c r="C25" s="8"/>
    </row>
    <row r="26" spans="1:3" ht="14.25" customHeight="1" x14ac:dyDescent="0.25">
      <c r="A26" s="5"/>
      <c r="B26" s="5"/>
      <c r="C26" s="6"/>
    </row>
    <row r="27" spans="1:3" ht="14.25" customHeight="1" x14ac:dyDescent="0.25">
      <c r="A27" s="7"/>
      <c r="B27" s="7"/>
      <c r="C27" s="8"/>
    </row>
    <row r="28" spans="1:3" ht="14.25" customHeight="1" x14ac:dyDescent="0.25">
      <c r="A28" s="5"/>
      <c r="B28" s="5"/>
      <c r="C28" s="6"/>
    </row>
    <row r="29" spans="1:3" ht="14.25" customHeight="1" x14ac:dyDescent="0.25">
      <c r="A29" s="7"/>
      <c r="B29" s="7"/>
      <c r="C29" s="8"/>
    </row>
    <row r="30" spans="1:3" ht="14.25" customHeight="1" x14ac:dyDescent="0.25">
      <c r="A30" s="5"/>
      <c r="B30" s="5"/>
      <c r="C30" s="6"/>
    </row>
    <row r="31" spans="1:3" ht="14.25" customHeight="1" x14ac:dyDescent="0.25">
      <c r="A31" s="7"/>
      <c r="B31" s="7"/>
      <c r="C31" s="8"/>
    </row>
    <row r="32" spans="1:3" ht="14.25" customHeight="1" x14ac:dyDescent="0.25">
      <c r="A32" s="5"/>
      <c r="B32" s="5"/>
      <c r="C32" s="6"/>
    </row>
    <row r="33" spans="1:3" ht="14.25" customHeight="1" x14ac:dyDescent="0.25">
      <c r="A33" s="7"/>
      <c r="B33" s="7"/>
      <c r="C33" s="8"/>
    </row>
    <row r="34" spans="1:3" ht="14.25" customHeight="1" x14ac:dyDescent="0.25">
      <c r="A34" s="5"/>
      <c r="B34" s="5"/>
      <c r="C34" s="6"/>
    </row>
    <row r="35" spans="1:3" ht="14.25" customHeight="1" x14ac:dyDescent="0.25">
      <c r="A35" s="7"/>
      <c r="B35" s="7"/>
      <c r="C35" s="8"/>
    </row>
    <row r="36" spans="1:3" ht="14.25" customHeight="1" x14ac:dyDescent="0.25">
      <c r="A36" s="5"/>
      <c r="B36" s="5"/>
      <c r="C36" s="6"/>
    </row>
    <row r="37" spans="1:3" ht="14.25" customHeight="1" x14ac:dyDescent="0.25">
      <c r="A37" s="7"/>
      <c r="B37" s="7"/>
      <c r="C37" s="8"/>
    </row>
    <row r="38" spans="1:3" ht="14.25" customHeight="1" x14ac:dyDescent="0.25">
      <c r="A38" s="5"/>
      <c r="B38" s="5"/>
      <c r="C38" s="6"/>
    </row>
    <row r="39" spans="1:3" ht="14.25" customHeight="1" x14ac:dyDescent="0.25">
      <c r="A39" s="7"/>
      <c r="B39" s="7"/>
      <c r="C39" s="8"/>
    </row>
    <row r="40" spans="1:3" ht="14.25" customHeight="1" x14ac:dyDescent="0.25">
      <c r="A40" s="5"/>
      <c r="B40" s="5"/>
      <c r="C40" s="6"/>
    </row>
    <row r="41" spans="1:3" ht="14.25" customHeight="1" x14ac:dyDescent="0.25">
      <c r="A41" s="7"/>
      <c r="B41" s="7"/>
      <c r="C41" s="8"/>
    </row>
    <row r="42" spans="1:3" ht="14.25" customHeight="1" x14ac:dyDescent="0.25">
      <c r="A42" s="5"/>
      <c r="B42" s="5"/>
      <c r="C42" s="6"/>
    </row>
    <row r="43" spans="1:3" ht="14.25" customHeight="1" x14ac:dyDescent="0.25">
      <c r="A43" s="7"/>
      <c r="B43" s="7"/>
      <c r="C43" s="8"/>
    </row>
    <row r="44" spans="1:3" ht="14.25" customHeight="1" x14ac:dyDescent="0.25">
      <c r="A44" s="5"/>
      <c r="B44" s="5"/>
      <c r="C44" s="6"/>
    </row>
    <row r="45" spans="1:3" ht="14.25" customHeight="1" x14ac:dyDescent="0.25">
      <c r="A45" s="7"/>
      <c r="B45" s="7"/>
      <c r="C45" s="8"/>
    </row>
    <row r="46" spans="1:3" ht="14.25" customHeight="1" x14ac:dyDescent="0.25">
      <c r="A46" s="5"/>
      <c r="B46" s="5"/>
      <c r="C46" s="6"/>
    </row>
    <row r="47" spans="1:3" ht="14.25" customHeight="1" x14ac:dyDescent="0.25">
      <c r="A47" s="7"/>
      <c r="B47" s="7"/>
      <c r="C47" s="8"/>
    </row>
    <row r="48" spans="1:3" ht="14.25" customHeight="1" x14ac:dyDescent="0.25">
      <c r="A48" s="5"/>
      <c r="B48" s="5"/>
      <c r="C48" s="6"/>
    </row>
    <row r="49" spans="1:3" ht="14.25" customHeight="1" x14ac:dyDescent="0.25">
      <c r="A49" s="7"/>
      <c r="B49" s="7"/>
      <c r="C49" s="8"/>
    </row>
    <row r="50" spans="1:3" ht="14.25" customHeight="1" x14ac:dyDescent="0.25">
      <c r="A50" s="5"/>
      <c r="B50" s="5"/>
      <c r="C50" s="6"/>
    </row>
    <row r="51" spans="1:3" ht="14.25" customHeight="1" x14ac:dyDescent="0.25">
      <c r="A51" s="7"/>
      <c r="B51" s="7"/>
      <c r="C51" s="8"/>
    </row>
    <row r="52" spans="1:3" ht="14.25" customHeight="1" x14ac:dyDescent="0.25">
      <c r="A52" s="5"/>
      <c r="B52" s="5"/>
      <c r="C52" s="6"/>
    </row>
    <row r="53" spans="1:3" ht="14.25" customHeight="1" x14ac:dyDescent="0.25">
      <c r="A53" s="7"/>
      <c r="B53" s="7"/>
      <c r="C53" s="8"/>
    </row>
    <row r="54" spans="1:3" ht="14.25" customHeight="1" x14ac:dyDescent="0.25">
      <c r="A54" s="5"/>
      <c r="B54" s="5"/>
      <c r="C54" s="6"/>
    </row>
    <row r="55" spans="1:3" ht="14.25" customHeight="1" x14ac:dyDescent="0.25">
      <c r="A55" s="7"/>
      <c r="B55" s="7"/>
      <c r="C55" s="8"/>
    </row>
    <row r="56" spans="1:3" ht="14.25" customHeight="1" x14ac:dyDescent="0.25">
      <c r="A56" s="5"/>
      <c r="B56" s="5"/>
      <c r="C56" s="6"/>
    </row>
    <row r="57" spans="1:3" ht="14.25" customHeight="1" x14ac:dyDescent="0.25">
      <c r="A57" s="7"/>
      <c r="B57" s="7"/>
      <c r="C57" s="8"/>
    </row>
    <row r="58" spans="1:3" ht="14.25" customHeight="1" x14ac:dyDescent="0.25">
      <c r="A58" s="5"/>
      <c r="B58" s="5"/>
      <c r="C58" s="6"/>
    </row>
    <row r="59" spans="1:3" ht="14.25" customHeight="1" x14ac:dyDescent="0.25">
      <c r="A59" s="7"/>
      <c r="B59" s="7"/>
      <c r="C59" s="8"/>
    </row>
    <row r="60" spans="1:3" ht="14.25" customHeight="1" x14ac:dyDescent="0.25">
      <c r="A60" s="5"/>
      <c r="B60" s="5"/>
      <c r="C60" s="6"/>
    </row>
    <row r="61" spans="1:3" ht="14.25" customHeight="1" x14ac:dyDescent="0.25">
      <c r="A61" s="7"/>
      <c r="B61" s="7"/>
      <c r="C61" s="8"/>
    </row>
    <row r="62" spans="1:3" ht="14.25" customHeight="1" x14ac:dyDescent="0.25">
      <c r="A62" s="5"/>
      <c r="B62" s="5"/>
      <c r="C62" s="6"/>
    </row>
    <row r="63" spans="1:3" ht="14.25" customHeight="1" x14ac:dyDescent="0.25">
      <c r="A63" s="7"/>
      <c r="B63" s="7"/>
      <c r="C63" s="8"/>
    </row>
    <row r="64" spans="1:3" ht="14.25" customHeight="1" x14ac:dyDescent="0.25">
      <c r="A64" s="5"/>
      <c r="B64" s="5"/>
      <c r="C64" s="6"/>
    </row>
    <row r="65" spans="1:3" ht="14.25" customHeight="1" x14ac:dyDescent="0.25">
      <c r="A65" s="7"/>
      <c r="B65" s="7"/>
      <c r="C65" s="8"/>
    </row>
    <row r="66" spans="1:3" ht="14.25" customHeight="1" x14ac:dyDescent="0.25">
      <c r="A66" s="5"/>
      <c r="B66" s="5"/>
      <c r="C66" s="6"/>
    </row>
    <row r="67" spans="1:3" ht="14.25" customHeight="1" x14ac:dyDescent="0.25">
      <c r="A67" s="7"/>
      <c r="B67" s="7"/>
      <c r="C67" s="8"/>
    </row>
    <row r="68" spans="1:3" ht="14.25" customHeight="1" x14ac:dyDescent="0.25">
      <c r="A68" s="5"/>
      <c r="B68" s="5"/>
      <c r="C68" s="6"/>
    </row>
    <row r="69" spans="1:3" ht="14.25" customHeight="1" x14ac:dyDescent="0.25">
      <c r="A69" s="7"/>
      <c r="B69" s="7"/>
      <c r="C69" s="8"/>
    </row>
    <row r="70" spans="1:3" ht="14.25" customHeight="1" x14ac:dyDescent="0.25">
      <c r="A70" s="5"/>
      <c r="B70" s="5"/>
      <c r="C70" s="6"/>
    </row>
    <row r="71" spans="1:3" ht="14.25" customHeight="1" x14ac:dyDescent="0.25">
      <c r="A71" s="7"/>
      <c r="B71" s="7"/>
      <c r="C71" s="8"/>
    </row>
    <row r="72" spans="1:3" ht="14.25" customHeight="1" x14ac:dyDescent="0.25">
      <c r="A72" s="5"/>
      <c r="B72" s="5"/>
      <c r="C72" s="6"/>
    </row>
    <row r="73" spans="1:3" ht="14.25" customHeight="1" x14ac:dyDescent="0.25">
      <c r="A73" s="7"/>
      <c r="B73" s="7"/>
      <c r="C73" s="8"/>
    </row>
    <row r="74" spans="1:3" ht="14.25" customHeight="1" x14ac:dyDescent="0.25">
      <c r="A74" s="5"/>
      <c r="B74" s="5"/>
      <c r="C74" s="6"/>
    </row>
    <row r="75" spans="1:3" ht="14.25" customHeight="1" x14ac:dyDescent="0.25">
      <c r="A75" s="7"/>
      <c r="B75" s="7"/>
      <c r="C75" s="8"/>
    </row>
    <row r="76" spans="1:3" ht="14.25" customHeight="1" x14ac:dyDescent="0.25">
      <c r="A76" s="5"/>
      <c r="B76" s="5"/>
      <c r="C76" s="6"/>
    </row>
    <row r="77" spans="1:3" ht="14.25" customHeight="1" x14ac:dyDescent="0.25">
      <c r="A77" s="7"/>
      <c r="B77" s="7"/>
      <c r="C77" s="8"/>
    </row>
    <row r="78" spans="1:3" ht="14.25" customHeight="1" x14ac:dyDescent="0.25">
      <c r="A78" s="5"/>
      <c r="B78" s="5"/>
      <c r="C78" s="6"/>
    </row>
    <row r="79" spans="1:3" ht="14.25" customHeight="1" x14ac:dyDescent="0.25">
      <c r="A79" s="7"/>
      <c r="B79" s="7"/>
      <c r="C79" s="8"/>
    </row>
    <row r="80" spans="1:3" ht="14.25" customHeight="1" x14ac:dyDescent="0.25">
      <c r="A80" s="5"/>
      <c r="B80" s="5"/>
      <c r="C80" s="6"/>
    </row>
    <row r="81" spans="1:3" ht="14.25" customHeight="1" x14ac:dyDescent="0.25">
      <c r="A81" s="7"/>
      <c r="B81" s="7"/>
      <c r="C81" s="8"/>
    </row>
    <row r="82" spans="1:3" ht="14.25" customHeight="1" x14ac:dyDescent="0.25">
      <c r="A82" s="5"/>
      <c r="B82" s="5"/>
      <c r="C82" s="6"/>
    </row>
    <row r="83" spans="1:3" ht="14.25" customHeight="1" x14ac:dyDescent="0.25">
      <c r="A83" s="7"/>
      <c r="B83" s="7"/>
      <c r="C83" s="8"/>
    </row>
    <row r="84" spans="1:3" ht="14.25" customHeight="1" x14ac:dyDescent="0.25">
      <c r="A84" s="5"/>
      <c r="B84" s="5"/>
      <c r="C84" s="6"/>
    </row>
    <row r="85" spans="1:3" ht="14.25" customHeight="1" x14ac:dyDescent="0.25">
      <c r="A85" s="7"/>
      <c r="B85" s="7"/>
      <c r="C85" s="8"/>
    </row>
    <row r="86" spans="1:3" ht="14.25" customHeight="1" x14ac:dyDescent="0.25">
      <c r="A86" s="5"/>
      <c r="B86" s="5"/>
      <c r="C86" s="6"/>
    </row>
    <row r="87" spans="1:3" ht="14.25" customHeight="1" x14ac:dyDescent="0.25">
      <c r="A87" s="7"/>
      <c r="B87" s="7"/>
      <c r="C87" s="8"/>
    </row>
    <row r="88" spans="1:3" ht="14.25" customHeight="1" x14ac:dyDescent="0.25">
      <c r="A88" s="5"/>
      <c r="B88" s="5"/>
      <c r="C88" s="6"/>
    </row>
    <row r="89" spans="1:3" ht="14.25" customHeight="1" x14ac:dyDescent="0.25">
      <c r="A89" s="7"/>
      <c r="B89" s="7"/>
      <c r="C89" s="8"/>
    </row>
    <row r="90" spans="1:3" ht="14.25" customHeight="1" x14ac:dyDescent="0.25">
      <c r="A90" s="5"/>
      <c r="B90" s="5"/>
      <c r="C90" s="6"/>
    </row>
    <row r="91" spans="1:3" ht="14.25" customHeight="1" x14ac:dyDescent="0.25">
      <c r="A91" s="7"/>
      <c r="B91" s="7"/>
      <c r="C91" s="8"/>
    </row>
    <row r="92" spans="1:3" ht="14.25" customHeight="1" x14ac:dyDescent="0.25">
      <c r="A92" s="5"/>
      <c r="B92" s="5"/>
      <c r="C92" s="6"/>
    </row>
    <row r="93" spans="1:3" ht="14.25" customHeight="1" x14ac:dyDescent="0.25">
      <c r="A93" s="7"/>
      <c r="B93" s="7"/>
      <c r="C93" s="8"/>
    </row>
    <row r="94" spans="1:3" ht="14.25" customHeight="1" x14ac:dyDescent="0.25">
      <c r="A94" s="5"/>
      <c r="B94" s="5"/>
      <c r="C94" s="6"/>
    </row>
    <row r="95" spans="1:3" ht="14.25" customHeight="1" x14ac:dyDescent="0.25">
      <c r="A95" s="7"/>
      <c r="B95" s="7"/>
      <c r="C95" s="8"/>
    </row>
    <row r="96" spans="1:3" ht="14.25" customHeight="1" x14ac:dyDescent="0.25">
      <c r="A96" s="5"/>
      <c r="B96" s="5"/>
      <c r="C96" s="6"/>
    </row>
    <row r="97" spans="1:3" ht="14.25" customHeight="1" x14ac:dyDescent="0.25">
      <c r="A97" s="7"/>
      <c r="B97" s="7"/>
      <c r="C97" s="8"/>
    </row>
    <row r="98" spans="1:3" ht="14.25" customHeight="1" x14ac:dyDescent="0.25">
      <c r="A98" s="5"/>
      <c r="B98" s="5"/>
      <c r="C98" s="6"/>
    </row>
    <row r="99" spans="1:3" ht="14.25" customHeight="1" x14ac:dyDescent="0.25">
      <c r="A99" s="7"/>
      <c r="B99" s="7"/>
      <c r="C99" s="8"/>
    </row>
    <row r="100" spans="1:3" ht="14.25" customHeight="1" x14ac:dyDescent="0.25">
      <c r="A100" s="5"/>
      <c r="B100" s="5"/>
      <c r="C100" s="6"/>
    </row>
    <row r="101" spans="1:3" ht="14.25" customHeight="1" x14ac:dyDescent="0.25">
      <c r="A101" s="7"/>
      <c r="B101" s="7"/>
      <c r="C101" s="8"/>
    </row>
    <row r="102" spans="1:3" ht="14.25" customHeight="1" x14ac:dyDescent="0.25">
      <c r="A102" s="5"/>
      <c r="B102" s="5"/>
      <c r="C102" s="6"/>
    </row>
    <row r="103" spans="1:3" ht="14.25" customHeight="1" x14ac:dyDescent="0.25">
      <c r="A103" s="7"/>
      <c r="B103" s="7"/>
      <c r="C103" s="8"/>
    </row>
    <row r="104" spans="1:3" ht="14.25" customHeight="1" x14ac:dyDescent="0.25">
      <c r="A104" s="5"/>
      <c r="B104" s="5"/>
      <c r="C104" s="6"/>
    </row>
    <row r="105" spans="1:3" ht="14.25" customHeight="1" x14ac:dyDescent="0.25">
      <c r="A105" s="7"/>
      <c r="B105" s="7"/>
      <c r="C105" s="8"/>
    </row>
    <row r="106" spans="1:3" ht="14.25" customHeight="1" x14ac:dyDescent="0.25">
      <c r="A106" s="5"/>
      <c r="B106" s="5"/>
      <c r="C106" s="6"/>
    </row>
    <row r="107" spans="1:3" ht="14.25" customHeight="1" x14ac:dyDescent="0.25">
      <c r="A107" s="7"/>
      <c r="B107" s="7"/>
      <c r="C107" s="8"/>
    </row>
    <row r="108" spans="1:3" ht="14.25" customHeight="1" x14ac:dyDescent="0.25">
      <c r="A108" s="5"/>
      <c r="B108" s="5"/>
      <c r="C108" s="6"/>
    </row>
    <row r="109" spans="1:3" ht="14.25" customHeight="1" x14ac:dyDescent="0.25">
      <c r="A109" s="7"/>
      <c r="B109" s="7"/>
      <c r="C109" s="8"/>
    </row>
    <row r="110" spans="1:3" ht="14.25" customHeight="1" x14ac:dyDescent="0.25">
      <c r="A110" s="5"/>
      <c r="B110" s="5"/>
      <c r="C110" s="6"/>
    </row>
    <row r="111" spans="1:3" ht="14.25" customHeight="1" x14ac:dyDescent="0.25">
      <c r="A111" s="7"/>
      <c r="B111" s="7"/>
      <c r="C111" s="8"/>
    </row>
    <row r="112" spans="1:3" ht="14.25" customHeight="1" x14ac:dyDescent="0.25">
      <c r="A112" s="5"/>
      <c r="B112" s="5"/>
      <c r="C112" s="6"/>
    </row>
    <row r="113" spans="1:3" ht="14.25" customHeight="1" x14ac:dyDescent="0.25">
      <c r="A113" s="7"/>
      <c r="B113" s="7"/>
      <c r="C113" s="8"/>
    </row>
    <row r="114" spans="1:3" ht="14.25" customHeight="1" x14ac:dyDescent="0.25">
      <c r="A114" s="5"/>
      <c r="B114" s="5"/>
      <c r="C114" s="6"/>
    </row>
    <row r="115" spans="1:3" ht="14.25" customHeight="1" x14ac:dyDescent="0.25">
      <c r="A115" s="7"/>
      <c r="B115" s="7"/>
      <c r="C115" s="8"/>
    </row>
    <row r="116" spans="1:3" ht="14.25" customHeight="1" x14ac:dyDescent="0.25">
      <c r="A116" s="5"/>
      <c r="B116" s="5"/>
      <c r="C116" s="6"/>
    </row>
    <row r="117" spans="1:3" ht="14.25" customHeight="1" x14ac:dyDescent="0.25">
      <c r="A117" s="7"/>
      <c r="B117" s="7"/>
      <c r="C117" s="8"/>
    </row>
    <row r="118" spans="1:3" ht="14.25" customHeight="1" x14ac:dyDescent="0.25">
      <c r="A118" s="5"/>
      <c r="B118" s="5"/>
      <c r="C118" s="6"/>
    </row>
    <row r="119" spans="1:3" ht="14.25" customHeight="1" x14ac:dyDescent="0.25">
      <c r="A119" s="7"/>
      <c r="B119" s="7"/>
      <c r="C119" s="8"/>
    </row>
    <row r="120" spans="1:3" ht="14.25" customHeight="1" x14ac:dyDescent="0.25">
      <c r="A120" s="5"/>
      <c r="B120" s="5"/>
      <c r="C120" s="6"/>
    </row>
    <row r="121" spans="1:3" ht="14.25" customHeight="1" x14ac:dyDescent="0.25">
      <c r="A121" s="7"/>
      <c r="B121" s="7"/>
      <c r="C121" s="8"/>
    </row>
    <row r="122" spans="1:3" ht="14.25" customHeight="1" x14ac:dyDescent="0.25">
      <c r="A122" s="5"/>
      <c r="B122" s="5"/>
      <c r="C122" s="6"/>
    </row>
    <row r="123" spans="1:3" ht="14.25" customHeight="1" x14ac:dyDescent="0.25">
      <c r="A123" s="7"/>
      <c r="B123" s="7"/>
      <c r="C123" s="8"/>
    </row>
    <row r="124" spans="1:3" ht="14.25" customHeight="1" x14ac:dyDescent="0.25">
      <c r="A124" s="5"/>
      <c r="B124" s="5"/>
      <c r="C124" s="6"/>
    </row>
    <row r="125" spans="1:3" ht="14.25" customHeight="1" x14ac:dyDescent="0.25">
      <c r="A125" s="7"/>
      <c r="B125" s="7"/>
      <c r="C125" s="8"/>
    </row>
    <row r="126" spans="1:3" ht="14.25" customHeight="1" x14ac:dyDescent="0.25">
      <c r="A126" s="5"/>
      <c r="B126" s="5"/>
      <c r="C126" s="6"/>
    </row>
    <row r="127" spans="1:3" ht="14.25" customHeight="1" x14ac:dyDescent="0.25">
      <c r="A127" s="7"/>
      <c r="B127" s="7"/>
      <c r="C127" s="8"/>
    </row>
    <row r="128" spans="1:3" ht="14.25" customHeight="1" x14ac:dyDescent="0.25">
      <c r="A128" s="5"/>
      <c r="B128" s="5"/>
      <c r="C128" s="6"/>
    </row>
    <row r="129" spans="1:3" ht="14.25" customHeight="1" x14ac:dyDescent="0.25">
      <c r="A129" s="7"/>
      <c r="B129" s="7"/>
      <c r="C129" s="8"/>
    </row>
    <row r="130" spans="1:3" ht="14.25" customHeight="1" x14ac:dyDescent="0.25">
      <c r="A130" s="5"/>
      <c r="B130" s="5"/>
      <c r="C130" s="6"/>
    </row>
    <row r="131" spans="1:3" ht="14.25" customHeight="1" x14ac:dyDescent="0.25">
      <c r="A131" s="7"/>
      <c r="B131" s="7"/>
      <c r="C131" s="8"/>
    </row>
    <row r="132" spans="1:3" ht="14.25" customHeight="1" x14ac:dyDescent="0.25">
      <c r="A132" s="5"/>
      <c r="B132" s="5"/>
      <c r="C132" s="6"/>
    </row>
    <row r="133" spans="1:3" ht="14.25" customHeight="1" x14ac:dyDescent="0.25">
      <c r="A133" s="7"/>
      <c r="B133" s="7"/>
      <c r="C133" s="8"/>
    </row>
    <row r="134" spans="1:3" ht="14.25" customHeight="1" x14ac:dyDescent="0.25">
      <c r="A134" s="5"/>
      <c r="B134" s="5"/>
      <c r="C134" s="6"/>
    </row>
    <row r="135" spans="1:3" ht="14.25" customHeight="1" x14ac:dyDescent="0.25">
      <c r="A135" s="7"/>
      <c r="B135" s="7"/>
      <c r="C135" s="8"/>
    </row>
    <row r="136" spans="1:3" ht="14.25" customHeight="1" x14ac:dyDescent="0.25">
      <c r="A136" s="5"/>
      <c r="B136" s="5"/>
      <c r="C136" s="6"/>
    </row>
    <row r="137" spans="1:3" ht="14.25" customHeight="1" x14ac:dyDescent="0.25">
      <c r="A137" s="7"/>
      <c r="B137" s="7"/>
      <c r="C137" s="8"/>
    </row>
    <row r="138" spans="1:3" ht="14.25" customHeight="1" x14ac:dyDescent="0.25">
      <c r="A138" s="5"/>
      <c r="B138" s="5"/>
      <c r="C138" s="6"/>
    </row>
    <row r="139" spans="1:3" ht="14.25" customHeight="1" x14ac:dyDescent="0.25">
      <c r="A139" s="7"/>
      <c r="B139" s="7"/>
      <c r="C139" s="8"/>
    </row>
    <row r="140" spans="1:3" ht="14.25" customHeight="1" x14ac:dyDescent="0.25">
      <c r="A140" s="5"/>
      <c r="B140" s="5"/>
      <c r="C140" s="6"/>
    </row>
    <row r="141" spans="1:3" ht="14.25" customHeight="1" x14ac:dyDescent="0.25">
      <c r="A141" s="7"/>
      <c r="B141" s="7"/>
      <c r="C141" s="8"/>
    </row>
    <row r="142" spans="1:3" ht="14.25" customHeight="1" x14ac:dyDescent="0.25">
      <c r="A142" s="5"/>
      <c r="B142" s="5"/>
      <c r="C142" s="6"/>
    </row>
    <row r="143" spans="1:3" ht="14.25" customHeight="1" x14ac:dyDescent="0.25">
      <c r="A143" s="7"/>
      <c r="B143" s="7"/>
      <c r="C143" s="8"/>
    </row>
    <row r="144" spans="1:3" ht="14.25" customHeight="1" x14ac:dyDescent="0.25">
      <c r="A144" s="5"/>
      <c r="B144" s="5"/>
      <c r="C144" s="6"/>
    </row>
    <row r="145" spans="1:3" ht="14.25" customHeight="1" x14ac:dyDescent="0.25">
      <c r="A145" s="7"/>
      <c r="B145" s="7"/>
      <c r="C145" s="8"/>
    </row>
    <row r="146" spans="1:3" ht="14.25" customHeight="1" x14ac:dyDescent="0.25">
      <c r="A146" s="5"/>
      <c r="B146" s="5"/>
      <c r="C146" s="6"/>
    </row>
    <row r="147" spans="1:3" ht="14.25" customHeight="1" x14ac:dyDescent="0.25">
      <c r="A147" s="7"/>
      <c r="B147" s="7"/>
      <c r="C147" s="8"/>
    </row>
    <row r="148" spans="1:3" ht="14.25" customHeight="1" x14ac:dyDescent="0.25">
      <c r="A148" s="5"/>
      <c r="B148" s="5"/>
      <c r="C148" s="6"/>
    </row>
    <row r="149" spans="1:3" ht="14.25" customHeight="1" x14ac:dyDescent="0.25">
      <c r="A149" s="7"/>
      <c r="B149" s="7"/>
      <c r="C149" s="8"/>
    </row>
    <row r="150" spans="1:3" ht="14.25" customHeight="1" x14ac:dyDescent="0.25">
      <c r="A150" s="5"/>
      <c r="B150" s="5"/>
      <c r="C150" s="6"/>
    </row>
    <row r="151" spans="1:3" ht="14.25" customHeight="1" x14ac:dyDescent="0.25">
      <c r="A151" s="7"/>
      <c r="B151" s="7"/>
      <c r="C151" s="8"/>
    </row>
    <row r="152" spans="1:3" ht="14.25" customHeight="1" x14ac:dyDescent="0.25">
      <c r="A152" s="5"/>
      <c r="B152" s="5"/>
      <c r="C152" s="6"/>
    </row>
    <row r="153" spans="1:3" ht="14.25" customHeight="1" x14ac:dyDescent="0.25">
      <c r="A153" s="7"/>
      <c r="B153" s="7"/>
      <c r="C153" s="8"/>
    </row>
    <row r="154" spans="1:3" ht="14.25" customHeight="1" x14ac:dyDescent="0.25">
      <c r="A154" s="5"/>
      <c r="B154" s="5"/>
      <c r="C154" s="6"/>
    </row>
    <row r="155" spans="1:3" ht="14.25" customHeight="1" x14ac:dyDescent="0.25">
      <c r="A155" s="7"/>
      <c r="B155" s="7"/>
      <c r="C155" s="8"/>
    </row>
    <row r="156" spans="1:3" ht="14.25" customHeight="1" x14ac:dyDescent="0.25">
      <c r="A156" s="5"/>
      <c r="B156" s="5"/>
      <c r="C156" s="6"/>
    </row>
    <row r="157" spans="1:3" ht="14.25" customHeight="1" x14ac:dyDescent="0.25">
      <c r="A157" s="7"/>
      <c r="B157" s="7"/>
      <c r="C157" s="8"/>
    </row>
    <row r="158" spans="1:3" ht="14.25" customHeight="1" x14ac:dyDescent="0.25">
      <c r="A158" s="5"/>
      <c r="B158" s="5"/>
      <c r="C158" s="6"/>
    </row>
    <row r="159" spans="1:3" ht="14.25" customHeight="1" x14ac:dyDescent="0.25">
      <c r="A159" s="7"/>
      <c r="B159" s="7"/>
      <c r="C159" s="8"/>
    </row>
    <row r="160" spans="1:3" ht="14.25" customHeight="1" x14ac:dyDescent="0.25">
      <c r="A160" s="5"/>
      <c r="B160" s="5"/>
      <c r="C160" s="6"/>
    </row>
    <row r="161" spans="1:3" ht="14.25" customHeight="1" x14ac:dyDescent="0.25">
      <c r="A161" s="7"/>
      <c r="B161" s="7"/>
      <c r="C161" s="8"/>
    </row>
    <row r="162" spans="1:3" ht="14.25" customHeight="1" x14ac:dyDescent="0.25">
      <c r="A162" s="5"/>
      <c r="B162" s="5"/>
      <c r="C162" s="6"/>
    </row>
    <row r="163" spans="1:3" ht="14.25" customHeight="1" x14ac:dyDescent="0.25">
      <c r="A163" s="7"/>
      <c r="B163" s="7"/>
      <c r="C163" s="8"/>
    </row>
    <row r="164" spans="1:3" ht="14.25" customHeight="1" x14ac:dyDescent="0.25">
      <c r="A164" s="5"/>
      <c r="B164" s="5"/>
      <c r="C164" s="6"/>
    </row>
    <row r="165" spans="1:3" ht="14.25" customHeight="1" x14ac:dyDescent="0.25">
      <c r="A165" s="7"/>
      <c r="B165" s="7"/>
      <c r="C165" s="8"/>
    </row>
    <row r="166" spans="1:3" ht="14.25" customHeight="1" x14ac:dyDescent="0.25">
      <c r="A166" s="5"/>
      <c r="B166" s="5"/>
      <c r="C166" s="6"/>
    </row>
    <row r="167" spans="1:3" ht="14.25" customHeight="1" x14ac:dyDescent="0.25">
      <c r="A167" s="7"/>
      <c r="B167" s="7"/>
      <c r="C167" s="8"/>
    </row>
    <row r="168" spans="1:3" ht="14.25" customHeight="1" x14ac:dyDescent="0.25">
      <c r="A168" s="5"/>
      <c r="B168" s="5"/>
      <c r="C168" s="6"/>
    </row>
    <row r="169" spans="1:3" ht="14.25" customHeight="1" x14ac:dyDescent="0.25">
      <c r="A169" s="7"/>
      <c r="B169" s="7"/>
      <c r="C169" s="8"/>
    </row>
    <row r="170" spans="1:3" ht="14.25" customHeight="1" x14ac:dyDescent="0.25">
      <c r="A170" s="5"/>
      <c r="B170" s="5"/>
      <c r="C170" s="6"/>
    </row>
    <row r="171" spans="1:3" ht="14.25" customHeight="1" x14ac:dyDescent="0.25">
      <c r="A171" s="7"/>
      <c r="B171" s="7"/>
      <c r="C171" s="8"/>
    </row>
    <row r="172" spans="1:3" ht="14.25" customHeight="1" x14ac:dyDescent="0.25">
      <c r="A172" s="5"/>
      <c r="B172" s="5"/>
      <c r="C172" s="6"/>
    </row>
    <row r="173" spans="1:3" ht="14.25" customHeight="1" x14ac:dyDescent="0.25">
      <c r="A173" s="7"/>
      <c r="B173" s="7"/>
      <c r="C173" s="8"/>
    </row>
    <row r="174" spans="1:3" ht="14.25" customHeight="1" x14ac:dyDescent="0.25">
      <c r="A174" s="5"/>
      <c r="B174" s="5"/>
      <c r="C174" s="6"/>
    </row>
    <row r="175" spans="1:3" ht="14.25" customHeight="1" x14ac:dyDescent="0.25">
      <c r="A175" s="7"/>
      <c r="B175" s="7"/>
      <c r="C175" s="8"/>
    </row>
    <row r="176" spans="1:3" ht="14.25" customHeight="1" x14ac:dyDescent="0.25">
      <c r="A176" s="5"/>
      <c r="B176" s="5"/>
      <c r="C176" s="6"/>
    </row>
    <row r="177" spans="1:3" ht="14.25" customHeight="1" x14ac:dyDescent="0.25">
      <c r="A177" s="7"/>
      <c r="B177" s="7"/>
      <c r="C177" s="8"/>
    </row>
    <row r="178" spans="1:3" ht="14.25" customHeight="1" x14ac:dyDescent="0.25">
      <c r="A178" s="5"/>
      <c r="B178" s="5"/>
      <c r="C178" s="6"/>
    </row>
    <row r="179" spans="1:3" ht="14.25" customHeight="1" x14ac:dyDescent="0.25">
      <c r="A179" s="7"/>
      <c r="B179" s="7"/>
      <c r="C179" s="8"/>
    </row>
    <row r="180" spans="1:3" ht="14.25" customHeight="1" x14ac:dyDescent="0.25">
      <c r="A180" s="5"/>
      <c r="B180" s="5"/>
      <c r="C180" s="6"/>
    </row>
    <row r="181" spans="1:3" ht="14.25" customHeight="1" x14ac:dyDescent="0.25">
      <c r="A181" s="7"/>
      <c r="B181" s="7"/>
      <c r="C181" s="8"/>
    </row>
    <row r="182" spans="1:3" ht="14.25" customHeight="1" x14ac:dyDescent="0.25">
      <c r="A182" s="5"/>
      <c r="B182" s="5"/>
      <c r="C182" s="6"/>
    </row>
    <row r="183" spans="1:3" ht="14.25" customHeight="1" x14ac:dyDescent="0.25">
      <c r="A183" s="7"/>
      <c r="B183" s="7"/>
      <c r="C183" s="8"/>
    </row>
    <row r="184" spans="1:3" ht="14.25" customHeight="1" x14ac:dyDescent="0.25">
      <c r="A184" s="5"/>
      <c r="B184" s="5"/>
      <c r="C184" s="6"/>
    </row>
    <row r="185" spans="1:3" ht="14.25" customHeight="1" x14ac:dyDescent="0.25">
      <c r="A185" s="7"/>
      <c r="B185" s="7"/>
      <c r="C185" s="8"/>
    </row>
    <row r="186" spans="1:3" ht="14.25" customHeight="1" x14ac:dyDescent="0.25">
      <c r="A186" s="5"/>
      <c r="B186" s="5"/>
      <c r="C186" s="6"/>
    </row>
    <row r="187" spans="1:3" ht="14.25" customHeight="1" x14ac:dyDescent="0.25">
      <c r="A187" s="7"/>
      <c r="B187" s="7"/>
      <c r="C187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FA88-48D8-434E-B221-49531691EAC2}">
  <sheetPr codeName="Leht1"/>
  <dimension ref="A1"/>
  <sheetViews>
    <sheetView workbookViewId="0">
      <selection activeCell="C19" sqref="C19"/>
    </sheetView>
  </sheetViews>
  <sheetFormatPr defaultRowHeight="15" customHeight="1" x14ac:dyDescent="0.25"/>
  <cols>
    <col min="1" max="1" width="63.7109375" customWidth="1"/>
    <col min="2" max="2" width="9.7109375" bestFit="1" customWidth="1"/>
  </cols>
  <sheetData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6145" r:id="rId3" name="Control 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6145" r:id="rId3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2D82-4F09-4325-AD0C-32552871EFAE}">
  <dimension ref="A1:B9"/>
  <sheetViews>
    <sheetView workbookViewId="0">
      <selection activeCell="B22" sqref="B22"/>
    </sheetView>
  </sheetViews>
  <sheetFormatPr defaultRowHeight="15.75" customHeight="1" x14ac:dyDescent="0.25"/>
  <cols>
    <col min="1" max="1" width="59.7109375" customWidth="1"/>
    <col min="2" max="2" width="11.7109375" customWidth="1"/>
  </cols>
  <sheetData>
    <row r="1" spans="1:2" ht="15.75" customHeight="1" x14ac:dyDescent="0.25">
      <c r="A1" s="13"/>
      <c r="B1" s="15"/>
    </row>
    <row r="2" spans="1:2" ht="15.75" customHeight="1" x14ac:dyDescent="0.25">
      <c r="A2" s="14"/>
      <c r="B2" s="12"/>
    </row>
    <row r="3" spans="1:2" ht="15.75" customHeight="1" x14ac:dyDescent="0.25">
      <c r="A3" s="11"/>
      <c r="B3" s="12"/>
    </row>
    <row r="4" spans="1:2" ht="15.75" customHeight="1" x14ac:dyDescent="0.25">
      <c r="A4" s="14"/>
      <c r="B4" s="12"/>
    </row>
    <row r="5" spans="1:2" ht="15.75" customHeight="1" x14ac:dyDescent="0.25">
      <c r="A5" s="11"/>
      <c r="B5" s="12"/>
    </row>
    <row r="6" spans="1:2" ht="15.75" customHeight="1" x14ac:dyDescent="0.25">
      <c r="A6" s="14"/>
      <c r="B6" s="12"/>
    </row>
    <row r="7" spans="1:2" ht="15.75" customHeight="1" x14ac:dyDescent="0.25">
      <c r="A7" s="11"/>
      <c r="B7" s="12"/>
    </row>
    <row r="8" spans="1:2" ht="15.75" customHeight="1" x14ac:dyDescent="0.25">
      <c r="A8" s="14"/>
      <c r="B8" s="12"/>
    </row>
    <row r="9" spans="1:2" ht="15.75" customHeight="1" x14ac:dyDescent="0.25">
      <c r="A9" s="11"/>
      <c r="B9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9C34-42C1-4751-AD4C-A5D5231F6867}">
  <dimension ref="A1:J16"/>
  <sheetViews>
    <sheetView workbookViewId="0">
      <selection activeCell="C25" sqref="C25"/>
    </sheetView>
  </sheetViews>
  <sheetFormatPr defaultRowHeight="14.25" customHeight="1" x14ac:dyDescent="0.25"/>
  <cols>
    <col min="1" max="1" width="53.7109375" customWidth="1"/>
    <col min="2" max="2" width="9.7109375" bestFit="1" customWidth="1"/>
  </cols>
  <sheetData>
    <row r="1" spans="1:10" ht="14.25" customHeight="1" x14ac:dyDescent="0.25">
      <c r="A1" s="11"/>
      <c r="B1" s="12"/>
    </row>
    <row r="2" spans="1:10" ht="14.25" customHeight="1" x14ac:dyDescent="0.25">
      <c r="A2" s="30"/>
      <c r="B2" s="12"/>
    </row>
    <row r="3" spans="1:10" ht="14.25" customHeight="1" x14ac:dyDescent="0.25">
      <c r="A3" s="11"/>
      <c r="B3" s="12"/>
    </row>
    <row r="4" spans="1:10" ht="14.25" customHeight="1" x14ac:dyDescent="0.25">
      <c r="A4" s="30"/>
      <c r="B4" s="11"/>
    </row>
    <row r="5" spans="1:10" ht="14.25" customHeight="1" x14ac:dyDescent="0.25">
      <c r="A5" s="11"/>
      <c r="B5" s="11"/>
    </row>
    <row r="6" spans="1:10" ht="14.25" customHeight="1" x14ac:dyDescent="0.25">
      <c r="A6" s="30"/>
      <c r="B6" s="12"/>
      <c r="J6" s="17"/>
    </row>
    <row r="7" spans="1:10" ht="14.25" customHeight="1" x14ac:dyDescent="0.25">
      <c r="A7" s="11"/>
      <c r="B7" s="12"/>
    </row>
    <row r="8" spans="1:10" ht="14.25" customHeight="1" x14ac:dyDescent="0.25">
      <c r="A8" s="30"/>
      <c r="B8" s="12"/>
    </row>
    <row r="9" spans="1:10" ht="14.25" customHeight="1" x14ac:dyDescent="0.25">
      <c r="A9" s="11"/>
      <c r="B9" s="12"/>
    </row>
    <row r="10" spans="1:10" ht="14.25" customHeight="1" x14ac:dyDescent="0.25">
      <c r="A10" s="30"/>
      <c r="B10" s="12"/>
    </row>
    <row r="11" spans="1:10" ht="14.25" customHeight="1" x14ac:dyDescent="0.25">
      <c r="A11" s="11"/>
      <c r="B11" s="12"/>
    </row>
    <row r="12" spans="1:10" ht="14.25" customHeight="1" x14ac:dyDescent="0.25">
      <c r="A12" s="11"/>
      <c r="B12" s="12"/>
    </row>
    <row r="13" spans="1:10" ht="14.25" customHeight="1" x14ac:dyDescent="0.25">
      <c r="A13" s="30"/>
      <c r="B13" s="12"/>
    </row>
    <row r="14" spans="1:10" ht="14.25" customHeight="1" x14ac:dyDescent="0.3">
      <c r="A14" s="11"/>
      <c r="B14" s="12"/>
      <c r="C14" s="2"/>
    </row>
    <row r="15" spans="1:10" ht="14.25" customHeight="1" x14ac:dyDescent="0.25">
      <c r="A15" s="30"/>
      <c r="B15" s="12"/>
    </row>
    <row r="16" spans="1:10" ht="14.25" customHeight="1" x14ac:dyDescent="0.25">
      <c r="A16" s="11"/>
      <c r="B16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25CD-8B8E-48FF-97E3-C1645B24B047}">
  <sheetPr codeName="Leht2"/>
  <dimension ref="A1:D60"/>
  <sheetViews>
    <sheetView topLeftCell="A19" workbookViewId="0">
      <selection activeCell="A47" sqref="A47"/>
    </sheetView>
  </sheetViews>
  <sheetFormatPr defaultRowHeight="14.25" customHeight="1" x14ac:dyDescent="0.25"/>
  <cols>
    <col min="1" max="1" width="73.42578125" customWidth="1"/>
    <col min="2" max="2" width="11.140625" customWidth="1"/>
    <col min="3" max="4" width="9.7109375" bestFit="1" customWidth="1"/>
  </cols>
  <sheetData>
    <row r="1" spans="1:4" ht="14.25" customHeight="1" x14ac:dyDescent="0.25">
      <c r="A1" s="13"/>
      <c r="B1" s="15"/>
    </row>
    <row r="2" spans="1:4" ht="14.25" customHeight="1" x14ac:dyDescent="0.25">
      <c r="A2" s="14"/>
      <c r="B2" s="12"/>
    </row>
    <row r="3" spans="1:4" ht="14.25" customHeight="1" x14ac:dyDescent="0.25">
      <c r="A3" s="11"/>
      <c r="B3" s="12"/>
      <c r="C3" s="17"/>
    </row>
    <row r="4" spans="1:4" ht="14.25" customHeight="1" x14ac:dyDescent="0.25">
      <c r="A4" s="11"/>
      <c r="B4" s="12"/>
    </row>
    <row r="5" spans="1:4" ht="14.25" customHeight="1" x14ac:dyDescent="0.25">
      <c r="A5" s="11"/>
      <c r="B5" s="12"/>
    </row>
    <row r="6" spans="1:4" ht="14.25" customHeight="1" x14ac:dyDescent="0.25">
      <c r="A6" s="11"/>
      <c r="B6" s="12"/>
    </row>
    <row r="7" spans="1:4" ht="14.25" customHeight="1" x14ac:dyDescent="0.25">
      <c r="A7" s="11"/>
      <c r="B7" s="12"/>
      <c r="D7" s="17"/>
    </row>
    <row r="8" spans="1:4" ht="14.25" customHeight="1" x14ac:dyDescent="0.25">
      <c r="A8" s="11"/>
      <c r="B8" s="12"/>
    </row>
    <row r="9" spans="1:4" ht="14.25" customHeight="1" x14ac:dyDescent="0.25">
      <c r="A9" s="11"/>
      <c r="B9" s="11"/>
    </row>
    <row r="10" spans="1:4" ht="14.25" customHeight="1" x14ac:dyDescent="0.25">
      <c r="A10" s="14"/>
      <c r="B10" s="12"/>
    </row>
    <row r="11" spans="1:4" ht="14.25" customHeight="1" x14ac:dyDescent="0.25">
      <c r="A11" s="11"/>
      <c r="B11" s="12"/>
    </row>
    <row r="12" spans="1:4" ht="14.25" customHeight="1" x14ac:dyDescent="0.25">
      <c r="A12" s="11"/>
      <c r="B12" s="12"/>
    </row>
    <row r="13" spans="1:4" ht="14.25" customHeight="1" x14ac:dyDescent="0.25">
      <c r="A13" s="11"/>
      <c r="B13" s="12"/>
    </row>
    <row r="14" spans="1:4" ht="14.25" customHeight="1" x14ac:dyDescent="0.25">
      <c r="A14" s="11"/>
      <c r="B14" s="11"/>
    </row>
    <row r="15" spans="1:4" ht="14.25" customHeight="1" x14ac:dyDescent="0.25">
      <c r="A15" s="14"/>
      <c r="B15" s="12"/>
    </row>
    <row r="16" spans="1:4" ht="14.25" customHeight="1" x14ac:dyDescent="0.25">
      <c r="A16" s="11"/>
      <c r="B16" s="12"/>
    </row>
    <row r="17" spans="1:2" ht="14.25" customHeight="1" x14ac:dyDescent="0.25">
      <c r="A17" s="11"/>
      <c r="B17" s="12"/>
    </row>
    <row r="18" spans="1:2" ht="14.25" customHeight="1" x14ac:dyDescent="0.25">
      <c r="A18" s="11"/>
      <c r="B18" s="11"/>
    </row>
    <row r="19" spans="1:2" ht="14.25" customHeight="1" x14ac:dyDescent="0.25">
      <c r="A19" s="11"/>
      <c r="B19" s="11"/>
    </row>
    <row r="20" spans="1:2" ht="14.25" customHeight="1" x14ac:dyDescent="0.25">
      <c r="A20" s="14"/>
      <c r="B20" s="12"/>
    </row>
    <row r="21" spans="1:2" ht="14.25" customHeight="1" x14ac:dyDescent="0.25">
      <c r="A21" s="11"/>
      <c r="B21" s="12"/>
    </row>
    <row r="22" spans="1:2" ht="14.25" customHeight="1" x14ac:dyDescent="0.25">
      <c r="A22" s="11"/>
      <c r="B22" s="11"/>
    </row>
    <row r="23" spans="1:2" ht="14.25" customHeight="1" x14ac:dyDescent="0.25">
      <c r="A23" s="11"/>
      <c r="B23" s="12"/>
    </row>
    <row r="24" spans="1:2" ht="14.25" customHeight="1" x14ac:dyDescent="0.25">
      <c r="A24" s="11"/>
      <c r="B24" s="11"/>
    </row>
    <row r="25" spans="1:2" ht="14.25" customHeight="1" x14ac:dyDescent="0.25">
      <c r="A25" s="11"/>
      <c r="B25" s="11"/>
    </row>
    <row r="26" spans="1:2" ht="14.25" customHeight="1" x14ac:dyDescent="0.25">
      <c r="A26" s="14"/>
      <c r="B26" s="12"/>
    </row>
    <row r="27" spans="1:2" ht="14.25" customHeight="1" x14ac:dyDescent="0.25">
      <c r="A27" s="11"/>
      <c r="B27" s="12"/>
    </row>
    <row r="28" spans="1:2" ht="14.25" customHeight="1" x14ac:dyDescent="0.25">
      <c r="A28" s="11"/>
      <c r="B28" s="12"/>
    </row>
    <row r="29" spans="1:2" ht="14.25" customHeight="1" x14ac:dyDescent="0.25">
      <c r="A29" s="11"/>
      <c r="B29" s="11"/>
    </row>
    <row r="30" spans="1:2" ht="14.25" customHeight="1" x14ac:dyDescent="0.25">
      <c r="A30" s="11"/>
      <c r="B30" s="11"/>
    </row>
    <row r="31" spans="1:2" ht="14.25" customHeight="1" x14ac:dyDescent="0.25">
      <c r="A31" s="14"/>
      <c r="B31" s="12"/>
    </row>
    <row r="32" spans="1:2" ht="14.25" customHeight="1" x14ac:dyDescent="0.25">
      <c r="A32" s="11"/>
      <c r="B32" s="12"/>
    </row>
    <row r="33" spans="1:2" ht="14.25" customHeight="1" x14ac:dyDescent="0.25">
      <c r="A33" s="11"/>
      <c r="B33" s="12"/>
    </row>
    <row r="34" spans="1:2" ht="14.25" customHeight="1" x14ac:dyDescent="0.25">
      <c r="A34" s="11"/>
      <c r="B34" s="12"/>
    </row>
    <row r="35" spans="1:2" ht="14.25" customHeight="1" x14ac:dyDescent="0.25">
      <c r="A35" s="11"/>
      <c r="B35" s="11"/>
    </row>
    <row r="36" spans="1:2" ht="14.25" customHeight="1" x14ac:dyDescent="0.25">
      <c r="A36" s="14"/>
      <c r="B36" s="12"/>
    </row>
    <row r="37" spans="1:2" ht="14.25" customHeight="1" x14ac:dyDescent="0.25">
      <c r="A37" s="11"/>
      <c r="B37" s="12"/>
    </row>
    <row r="38" spans="1:2" ht="14.25" customHeight="1" x14ac:dyDescent="0.25">
      <c r="A38" s="11"/>
      <c r="B38" s="12"/>
    </row>
    <row r="39" spans="1:2" ht="14.25" customHeight="1" x14ac:dyDescent="0.25">
      <c r="A39" s="11"/>
      <c r="B39" s="12"/>
    </row>
    <row r="40" spans="1:2" ht="14.25" customHeight="1" x14ac:dyDescent="0.25">
      <c r="A40" s="11"/>
      <c r="B40" s="11"/>
    </row>
    <row r="41" spans="1:2" ht="14.25" customHeight="1" x14ac:dyDescent="0.25">
      <c r="A41" s="14"/>
      <c r="B41" s="12"/>
    </row>
    <row r="42" spans="1:2" ht="14.25" customHeight="1" x14ac:dyDescent="0.25">
      <c r="A42" s="11"/>
      <c r="B42" s="12"/>
    </row>
    <row r="43" spans="1:2" ht="14.25" customHeight="1" x14ac:dyDescent="0.25">
      <c r="A43" s="11"/>
      <c r="B43" s="12"/>
    </row>
    <row r="44" spans="1:2" ht="14.25" customHeight="1" x14ac:dyDescent="0.25">
      <c r="A44" s="11"/>
      <c r="B44" s="11"/>
    </row>
    <row r="45" spans="1:2" ht="14.25" customHeight="1" x14ac:dyDescent="0.25">
      <c r="A45" s="11"/>
      <c r="B45" s="11"/>
    </row>
    <row r="46" spans="1:2" ht="14.25" customHeight="1" x14ac:dyDescent="0.25">
      <c r="A46" s="14"/>
      <c r="B46" s="12"/>
    </row>
    <row r="47" spans="1:2" ht="14.25" customHeight="1" x14ac:dyDescent="0.25">
      <c r="A47" s="11"/>
      <c r="B47" s="12"/>
    </row>
    <row r="48" spans="1:2" ht="14.25" customHeight="1" x14ac:dyDescent="0.25">
      <c r="A48" s="11"/>
      <c r="B48" s="12"/>
    </row>
    <row r="49" spans="1:2" ht="14.25" customHeight="1" x14ac:dyDescent="0.25">
      <c r="A49" s="11"/>
      <c r="B49" s="12"/>
    </row>
    <row r="50" spans="1:2" ht="14.25" customHeight="1" x14ac:dyDescent="0.25">
      <c r="A50" s="11"/>
      <c r="B50" s="11"/>
    </row>
    <row r="51" spans="1:2" ht="14.25" customHeight="1" x14ac:dyDescent="0.25">
      <c r="A51" s="14"/>
      <c r="B51" s="12"/>
    </row>
    <row r="52" spans="1:2" ht="14.25" customHeight="1" x14ac:dyDescent="0.25">
      <c r="A52" s="11"/>
      <c r="B52" s="12"/>
    </row>
    <row r="53" spans="1:2" ht="14.25" customHeight="1" x14ac:dyDescent="0.25">
      <c r="A53" s="11"/>
      <c r="B53" s="12"/>
    </row>
    <row r="54" spans="1:2" ht="14.25" customHeight="1" x14ac:dyDescent="0.25">
      <c r="A54" s="11"/>
      <c r="B54" s="11"/>
    </row>
    <row r="55" spans="1:2" ht="14.25" customHeight="1" x14ac:dyDescent="0.25">
      <c r="A55" s="11"/>
      <c r="B55" s="11"/>
    </row>
    <row r="56" spans="1:2" ht="14.25" customHeight="1" x14ac:dyDescent="0.25">
      <c r="A56" s="14"/>
      <c r="B56" s="12"/>
    </row>
    <row r="57" spans="1:2" ht="14.25" customHeight="1" x14ac:dyDescent="0.25">
      <c r="A57" s="11"/>
      <c r="B57" s="12"/>
    </row>
    <row r="58" spans="1:2" ht="14.25" customHeight="1" x14ac:dyDescent="0.25">
      <c r="A58" s="11"/>
      <c r="B58" s="12"/>
    </row>
    <row r="59" spans="1:2" ht="14.25" customHeight="1" x14ac:dyDescent="0.25">
      <c r="A59" s="11"/>
      <c r="B59" s="11"/>
    </row>
    <row r="60" spans="1:2" ht="14.25" customHeight="1" x14ac:dyDescent="0.25">
      <c r="A60" s="11"/>
      <c r="B60" s="11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41" r:id="rId3" name="Control 1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914400</xdr:colOff>
                <xdr:row>61</xdr:row>
                <xdr:rowOff>47625</xdr:rowOff>
              </to>
            </anchor>
          </controlPr>
        </control>
      </mc:Choice>
      <mc:Fallback>
        <control shapeId="10241" r:id="rId3" name="Control 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BBBC-CFAD-4BAF-B453-46D0E248DCA4}">
  <sheetPr codeName="Leht3"/>
  <dimension ref="A1:B88"/>
  <sheetViews>
    <sheetView workbookViewId="0">
      <selection activeCell="A24" sqref="A24"/>
    </sheetView>
  </sheetViews>
  <sheetFormatPr defaultRowHeight="15.75" customHeight="1" x14ac:dyDescent="0.25"/>
  <cols>
    <col min="1" max="1" width="79.7109375" customWidth="1"/>
    <col min="2" max="2" width="14.7109375" customWidth="1"/>
  </cols>
  <sheetData>
    <row r="1" spans="1:2" ht="15.75" customHeight="1" x14ac:dyDescent="0.25">
      <c r="A1" s="13"/>
      <c r="B1" s="15"/>
    </row>
    <row r="2" spans="1:2" ht="15.75" customHeight="1" x14ac:dyDescent="0.25">
      <c r="A2" s="14"/>
      <c r="B2" s="12"/>
    </row>
    <row r="3" spans="1:2" ht="15.75" customHeight="1" x14ac:dyDescent="0.25">
      <c r="A3" s="11"/>
      <c r="B3" s="12"/>
    </row>
    <row r="4" spans="1:2" ht="15.75" customHeight="1" x14ac:dyDescent="0.25">
      <c r="A4" s="11"/>
      <c r="B4" s="12"/>
    </row>
    <row r="5" spans="1:2" ht="15.75" customHeight="1" x14ac:dyDescent="0.25">
      <c r="A5" s="11"/>
      <c r="B5" s="12"/>
    </row>
    <row r="6" spans="1:2" ht="15.75" customHeight="1" x14ac:dyDescent="0.25">
      <c r="A6" s="11"/>
      <c r="B6" s="12"/>
    </row>
    <row r="7" spans="1:2" ht="15.75" customHeight="1" x14ac:dyDescent="0.25">
      <c r="A7" s="11"/>
      <c r="B7" s="11"/>
    </row>
    <row r="8" spans="1:2" ht="15.75" customHeight="1" x14ac:dyDescent="0.25">
      <c r="A8" s="11"/>
      <c r="B8" s="12"/>
    </row>
    <row r="9" spans="1:2" ht="15.75" customHeight="1" x14ac:dyDescent="0.25">
      <c r="A9" s="11"/>
      <c r="B9" s="12"/>
    </row>
    <row r="10" spans="1:2" ht="15.75" customHeight="1" x14ac:dyDescent="0.25">
      <c r="A10" s="11"/>
      <c r="B10" s="12"/>
    </row>
    <row r="11" spans="1:2" ht="15.75" customHeight="1" x14ac:dyDescent="0.25">
      <c r="A11" s="14"/>
      <c r="B11" s="12"/>
    </row>
    <row r="12" spans="1:2" ht="15.75" customHeight="1" x14ac:dyDescent="0.25">
      <c r="A12" s="11"/>
      <c r="B12" s="12"/>
    </row>
    <row r="13" spans="1:2" ht="15.75" customHeight="1" x14ac:dyDescent="0.25">
      <c r="A13" s="11"/>
      <c r="B13" s="12"/>
    </row>
    <row r="14" spans="1:2" ht="15.75" customHeight="1" x14ac:dyDescent="0.25">
      <c r="A14" s="14"/>
      <c r="B14" s="12"/>
    </row>
    <row r="15" spans="1:2" ht="15.75" customHeight="1" x14ac:dyDescent="0.25">
      <c r="A15" s="11"/>
      <c r="B15" s="12"/>
    </row>
    <row r="16" spans="1:2" ht="15.75" customHeight="1" x14ac:dyDescent="0.25">
      <c r="A16" s="11"/>
      <c r="B16" s="12"/>
    </row>
    <row r="17" spans="1:2" ht="15.75" customHeight="1" x14ac:dyDescent="0.25">
      <c r="A17" s="14"/>
      <c r="B17" s="12"/>
    </row>
    <row r="18" spans="1:2" ht="15.75" customHeight="1" x14ac:dyDescent="0.25">
      <c r="A18" s="11"/>
      <c r="B18" s="12"/>
    </row>
    <row r="19" spans="1:2" ht="15.75" customHeight="1" x14ac:dyDescent="0.25">
      <c r="A19" s="11"/>
      <c r="B19" s="12"/>
    </row>
    <row r="20" spans="1:2" ht="15.75" customHeight="1" x14ac:dyDescent="0.25">
      <c r="A20" s="11"/>
      <c r="B20" s="11"/>
    </row>
    <row r="21" spans="1:2" ht="15.75" customHeight="1" x14ac:dyDescent="0.25">
      <c r="A21" s="11"/>
      <c r="B21" s="11"/>
    </row>
    <row r="22" spans="1:2" ht="15.75" customHeight="1" x14ac:dyDescent="0.25">
      <c r="A22" s="11"/>
      <c r="B22" s="11"/>
    </row>
    <row r="23" spans="1:2" ht="15.75" customHeight="1" x14ac:dyDescent="0.25">
      <c r="A23" s="11"/>
      <c r="B23" s="11"/>
    </row>
    <row r="24" spans="1:2" ht="15.75" customHeight="1" x14ac:dyDescent="0.25">
      <c r="A24" s="11"/>
      <c r="B24" s="12"/>
    </row>
    <row r="25" spans="1:2" ht="15.75" customHeight="1" x14ac:dyDescent="0.25">
      <c r="A25" s="14"/>
      <c r="B25" s="12"/>
    </row>
    <row r="26" spans="1:2" ht="15.75" customHeight="1" x14ac:dyDescent="0.25">
      <c r="A26" s="11"/>
      <c r="B26" s="12"/>
    </row>
    <row r="27" spans="1:2" ht="15.75" customHeight="1" x14ac:dyDescent="0.25">
      <c r="A27" s="11"/>
      <c r="B27" s="12"/>
    </row>
    <row r="28" spans="1:2" ht="15.75" customHeight="1" x14ac:dyDescent="0.25">
      <c r="A28" s="14"/>
      <c r="B28" s="12"/>
    </row>
    <row r="29" spans="1:2" ht="15.75" customHeight="1" x14ac:dyDescent="0.25">
      <c r="A29" s="11"/>
      <c r="B29" s="12"/>
    </row>
    <row r="30" spans="1:2" ht="15.75" customHeight="1" x14ac:dyDescent="0.25">
      <c r="A30" s="11"/>
      <c r="B30" s="12"/>
    </row>
    <row r="31" spans="1:2" ht="15.75" customHeight="1" x14ac:dyDescent="0.25">
      <c r="A31" s="14"/>
      <c r="B31" s="12"/>
    </row>
    <row r="32" spans="1:2" ht="15.75" customHeight="1" x14ac:dyDescent="0.25">
      <c r="A32" s="11"/>
      <c r="B32" s="12"/>
    </row>
    <row r="33" spans="1:2" ht="15.75" customHeight="1" x14ac:dyDescent="0.25">
      <c r="A33" s="11"/>
      <c r="B33" s="12"/>
    </row>
    <row r="34" spans="1:2" ht="15.75" customHeight="1" x14ac:dyDescent="0.25">
      <c r="A34" s="14"/>
      <c r="B34" s="11"/>
    </row>
    <row r="35" spans="1:2" ht="15.75" customHeight="1" x14ac:dyDescent="0.25">
      <c r="A35" s="11"/>
      <c r="B35" s="11"/>
    </row>
    <row r="36" spans="1:2" ht="15.75" customHeight="1" x14ac:dyDescent="0.25">
      <c r="A36" s="11"/>
      <c r="B36" s="11"/>
    </row>
    <row r="37" spans="1:2" ht="15.75" customHeight="1" x14ac:dyDescent="0.25">
      <c r="A37" s="14"/>
      <c r="B37" s="11"/>
    </row>
    <row r="38" spans="1:2" ht="15.75" customHeight="1" x14ac:dyDescent="0.25">
      <c r="A38" s="11"/>
      <c r="B38" s="11"/>
    </row>
    <row r="39" spans="1:2" ht="15.75" customHeight="1" x14ac:dyDescent="0.25">
      <c r="A39" s="11"/>
      <c r="B39" s="11"/>
    </row>
    <row r="40" spans="1:2" ht="15.75" customHeight="1" x14ac:dyDescent="0.25">
      <c r="A40" s="14"/>
      <c r="B40" s="12"/>
    </row>
    <row r="41" spans="1:2" ht="15.75" customHeight="1" x14ac:dyDescent="0.25">
      <c r="A41" s="11"/>
      <c r="B41" s="12"/>
    </row>
    <row r="42" spans="1:2" ht="15.75" customHeight="1" x14ac:dyDescent="0.25">
      <c r="A42" s="11"/>
      <c r="B42" s="12"/>
    </row>
    <row r="43" spans="1:2" ht="15.75" customHeight="1" x14ac:dyDescent="0.25">
      <c r="A43" s="14"/>
      <c r="B43" s="12"/>
    </row>
    <row r="44" spans="1:2" ht="15.75" customHeight="1" x14ac:dyDescent="0.25">
      <c r="A44" s="11"/>
      <c r="B44" s="12"/>
    </row>
    <row r="45" spans="1:2" ht="15.75" customHeight="1" x14ac:dyDescent="0.25">
      <c r="A45" s="11"/>
      <c r="B45" s="12"/>
    </row>
    <row r="46" spans="1:2" ht="15.75" customHeight="1" x14ac:dyDescent="0.25">
      <c r="A46" s="14"/>
      <c r="B46" s="11"/>
    </row>
    <row r="47" spans="1:2" ht="15.75" customHeight="1" x14ac:dyDescent="0.25">
      <c r="A47" s="11"/>
      <c r="B47" s="11"/>
    </row>
    <row r="48" spans="1:2" ht="15.75" customHeight="1" x14ac:dyDescent="0.25">
      <c r="A48" s="11"/>
      <c r="B48" s="11"/>
    </row>
    <row r="49" spans="1:2" ht="15.75" customHeight="1" x14ac:dyDescent="0.25">
      <c r="A49" s="14"/>
      <c r="B49" s="12"/>
    </row>
    <row r="50" spans="1:2" ht="15.75" customHeight="1" x14ac:dyDescent="0.25">
      <c r="A50" s="11"/>
      <c r="B50" s="12"/>
    </row>
    <row r="51" spans="1:2" ht="15.75" customHeight="1" x14ac:dyDescent="0.25">
      <c r="A51" s="11"/>
      <c r="B51" s="12"/>
    </row>
    <row r="52" spans="1:2" ht="15.75" customHeight="1" x14ac:dyDescent="0.25">
      <c r="A52" s="14"/>
      <c r="B52" s="11"/>
    </row>
    <row r="53" spans="1:2" ht="15.75" customHeight="1" x14ac:dyDescent="0.25">
      <c r="A53" s="11"/>
      <c r="B53" s="11"/>
    </row>
    <row r="54" spans="1:2" ht="15.75" customHeight="1" x14ac:dyDescent="0.25">
      <c r="A54" s="11"/>
      <c r="B54" s="11"/>
    </row>
    <row r="55" spans="1:2" ht="15.75" customHeight="1" x14ac:dyDescent="0.25">
      <c r="A55" s="14"/>
      <c r="B55" s="11"/>
    </row>
    <row r="56" spans="1:2" ht="15.75" customHeight="1" x14ac:dyDescent="0.25">
      <c r="A56" s="11"/>
      <c r="B56" s="11"/>
    </row>
    <row r="57" spans="1:2" ht="15.75" customHeight="1" x14ac:dyDescent="0.25">
      <c r="A57" s="11"/>
      <c r="B57" s="11"/>
    </row>
    <row r="58" spans="1:2" ht="15.75" customHeight="1" x14ac:dyDescent="0.25">
      <c r="A58" s="14"/>
      <c r="B58" s="12"/>
    </row>
    <row r="59" spans="1:2" ht="15.75" customHeight="1" x14ac:dyDescent="0.25">
      <c r="A59" s="11"/>
      <c r="B59" s="12"/>
    </row>
    <row r="60" spans="1:2" ht="15.75" customHeight="1" x14ac:dyDescent="0.25">
      <c r="A60" s="11"/>
      <c r="B60" s="12"/>
    </row>
    <row r="61" spans="1:2" ht="15.75" customHeight="1" x14ac:dyDescent="0.25">
      <c r="A61" s="11"/>
      <c r="B61" s="12"/>
    </row>
    <row r="62" spans="1:2" ht="15.75" customHeight="1" x14ac:dyDescent="0.25">
      <c r="A62" s="11"/>
      <c r="B62" s="12"/>
    </row>
    <row r="63" spans="1:2" ht="15.75" customHeight="1" x14ac:dyDescent="0.25">
      <c r="A63" s="11"/>
      <c r="B63" s="12"/>
    </row>
    <row r="64" spans="1:2" ht="15.75" customHeight="1" x14ac:dyDescent="0.25">
      <c r="A64" s="14"/>
      <c r="B64" s="12"/>
    </row>
    <row r="65" spans="1:2" ht="15.75" customHeight="1" x14ac:dyDescent="0.25">
      <c r="A65" s="11"/>
      <c r="B65" s="12"/>
    </row>
    <row r="66" spans="1:2" ht="15.75" customHeight="1" x14ac:dyDescent="0.25">
      <c r="A66" s="11"/>
      <c r="B66" s="12"/>
    </row>
    <row r="67" spans="1:2" ht="15.75" customHeight="1" x14ac:dyDescent="0.25">
      <c r="A67" s="11"/>
      <c r="B67" s="12"/>
    </row>
    <row r="68" spans="1:2" ht="15.75" customHeight="1" x14ac:dyDescent="0.25">
      <c r="A68" s="14"/>
      <c r="B68" s="12"/>
    </row>
    <row r="69" spans="1:2" ht="15.75" customHeight="1" x14ac:dyDescent="0.25">
      <c r="A69" s="11"/>
      <c r="B69" s="12"/>
    </row>
    <row r="70" spans="1:2" ht="15.75" customHeight="1" x14ac:dyDescent="0.25">
      <c r="A70" s="11"/>
      <c r="B70" s="11"/>
    </row>
    <row r="71" spans="1:2" ht="15.75" customHeight="1" x14ac:dyDescent="0.25">
      <c r="A71" s="11"/>
      <c r="B71" s="12"/>
    </row>
    <row r="72" spans="1:2" ht="15.75" customHeight="1" x14ac:dyDescent="0.25">
      <c r="A72" s="11"/>
      <c r="B72" s="11"/>
    </row>
    <row r="73" spans="1:2" ht="15.75" customHeight="1" x14ac:dyDescent="0.25">
      <c r="A73" s="11"/>
      <c r="B73" s="12"/>
    </row>
    <row r="74" spans="1:2" ht="15.75" customHeight="1" x14ac:dyDescent="0.25">
      <c r="A74" s="14"/>
      <c r="B74" s="12"/>
    </row>
    <row r="75" spans="1:2" ht="15.75" customHeight="1" x14ac:dyDescent="0.25">
      <c r="A75" s="11"/>
      <c r="B75" s="12"/>
    </row>
    <row r="76" spans="1:2" ht="15.75" customHeight="1" x14ac:dyDescent="0.25">
      <c r="A76" s="11"/>
      <c r="B76" s="12"/>
    </row>
    <row r="77" spans="1:2" ht="15.75" customHeight="1" x14ac:dyDescent="0.25">
      <c r="A77" s="14"/>
      <c r="B77" s="11"/>
    </row>
    <row r="78" spans="1:2" ht="15.75" customHeight="1" x14ac:dyDescent="0.25">
      <c r="A78" s="11"/>
      <c r="B78" s="11"/>
    </row>
    <row r="79" spans="1:2" ht="15.75" customHeight="1" x14ac:dyDescent="0.25">
      <c r="A79" s="11"/>
      <c r="B79" s="11"/>
    </row>
    <row r="80" spans="1:2" ht="15.75" customHeight="1" x14ac:dyDescent="0.25">
      <c r="A80" s="14"/>
      <c r="B80" s="12"/>
    </row>
    <row r="81" spans="1:2" ht="15.75" customHeight="1" x14ac:dyDescent="0.25">
      <c r="A81" s="11"/>
      <c r="B81" s="12"/>
    </row>
    <row r="82" spans="1:2" ht="15.75" customHeight="1" x14ac:dyDescent="0.25">
      <c r="A82" s="11"/>
      <c r="B82" s="12"/>
    </row>
    <row r="83" spans="1:2" ht="15.75" customHeight="1" x14ac:dyDescent="0.25">
      <c r="A83" s="14"/>
      <c r="B83" s="12"/>
    </row>
    <row r="84" spans="1:2" ht="15.75" customHeight="1" x14ac:dyDescent="0.25">
      <c r="A84" s="11"/>
      <c r="B84" s="12"/>
    </row>
    <row r="85" spans="1:2" ht="15.75" customHeight="1" x14ac:dyDescent="0.25">
      <c r="A85" s="11"/>
      <c r="B85" s="12"/>
    </row>
    <row r="86" spans="1:2" ht="15.75" customHeight="1" x14ac:dyDescent="0.25">
      <c r="A86" s="14"/>
      <c r="B86" s="12"/>
    </row>
    <row r="87" spans="1:2" ht="15.75" customHeight="1" x14ac:dyDescent="0.25">
      <c r="A87" s="11"/>
      <c r="B87" s="12"/>
    </row>
    <row r="88" spans="1:2" ht="15.75" customHeight="1" x14ac:dyDescent="0.25">
      <c r="A88" s="11"/>
      <c r="B88" s="12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ntrol 1">
          <controlPr defaultSize="0" r:id="rId4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914400</xdr:colOff>
                <xdr:row>89</xdr:row>
                <xdr:rowOff>28575</xdr:rowOff>
              </to>
            </anchor>
          </controlPr>
        </control>
      </mc:Choice>
      <mc:Fallback>
        <control shapeId="11265" r:id="rId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12</vt:i4>
      </vt:variant>
    </vt:vector>
  </HeadingPairs>
  <TitlesOfParts>
    <vt:vector size="12" baseType="lpstr">
      <vt:lpstr>2023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Eva-Mai Saard</dc:creator>
  <cp:lastModifiedBy>Külli Mõttus</cp:lastModifiedBy>
  <cp:lastPrinted>2023-02-17T11:12:17Z</cp:lastPrinted>
  <dcterms:created xsi:type="dcterms:W3CDTF">2018-01-10T11:23:16Z</dcterms:created>
  <dcterms:modified xsi:type="dcterms:W3CDTF">2024-03-27T13:53:10Z</dcterms:modified>
</cp:coreProperties>
</file>