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lli\AppData\Local\Microsoft\Windows\INetCache\Content.Outlook\RA30244F\"/>
    </mc:Choice>
  </mc:AlternateContent>
  <xr:revisionPtr revIDLastSave="0" documentId="13_ncr:1_{F876B267-FEF3-471F-A3B2-941C1DBC03C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2023 a eelarve projekt" sheetId="1" r:id="rId1"/>
    <sheet name="puhas eelarve" sheetId="7" r:id="rId2"/>
    <sheet name="2024" sheetId="5" r:id="rId3"/>
    <sheet name="3" sheetId="3" r:id="rId4"/>
    <sheet name="4" sheetId="6" r:id="rId5"/>
    <sheet name="5" sheetId="8" r:id="rId6"/>
    <sheet name="6" sheetId="9" r:id="rId7"/>
    <sheet name="7" sheetId="10" r:id="rId8"/>
    <sheet name="8" sheetId="11" r:id="rId9"/>
    <sheet name="9" sheetId="2" r:id="rId10"/>
    <sheet name="10" sheetId="4" r:id="rId11"/>
    <sheet name="11" sheetId="12" r:id="rId12"/>
  </sheets>
  <definedNames>
    <definedName name="_xlnm._FilterDatabase" localSheetId="10" hidden="1">'10'!$A$3:$G$46</definedName>
    <definedName name="_xlnm._FilterDatabase" localSheetId="3" hidden="1">'3'!$A$1:$E$187</definedName>
    <definedName name="_xlnm._FilterDatabase" localSheetId="4" hidden="1">'4'!#REF!</definedName>
    <definedName name="_xlnm._FilterDatabase" localSheetId="6" hidden="1">'6'!$A$1:$B$16</definedName>
    <definedName name="_xlnm._FilterDatabase" localSheetId="9" hidden="1">'9'!$A$1:$I$29</definedName>
  </definedNames>
  <calcPr calcId="181029"/>
</workbook>
</file>

<file path=xl/calcChain.xml><?xml version="1.0" encoding="utf-8"?>
<calcChain xmlns="http://schemas.openxmlformats.org/spreadsheetml/2006/main">
  <c r="G181" i="5" l="1"/>
  <c r="G9" i="5"/>
  <c r="G10" i="5"/>
  <c r="G11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2" i="5"/>
  <c r="G33" i="5"/>
  <c r="G34" i="5"/>
  <c r="G35" i="5"/>
  <c r="G37" i="5"/>
  <c r="G38" i="5"/>
  <c r="G39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9" i="5"/>
  <c r="G60" i="5"/>
  <c r="G61" i="5"/>
  <c r="G62" i="5"/>
  <c r="G63" i="5"/>
  <c r="G65" i="5"/>
  <c r="G66" i="5"/>
  <c r="G67" i="5"/>
  <c r="G69" i="5"/>
  <c r="G70" i="5"/>
  <c r="G71" i="5"/>
  <c r="G72" i="5"/>
  <c r="G73" i="5"/>
  <c r="G74" i="5"/>
  <c r="G75" i="5"/>
  <c r="G77" i="5"/>
  <c r="G78" i="5"/>
  <c r="G80" i="5"/>
  <c r="G81" i="5"/>
  <c r="G82" i="5"/>
  <c r="G83" i="5"/>
  <c r="G84" i="5"/>
  <c r="G86" i="5"/>
  <c r="G88" i="5"/>
  <c r="G89" i="5"/>
  <c r="G90" i="5"/>
  <c r="G91" i="5"/>
  <c r="G92" i="5"/>
  <c r="G93" i="5"/>
  <c r="G94" i="5"/>
  <c r="G96" i="5"/>
  <c r="G97" i="5"/>
  <c r="G98" i="5"/>
  <c r="G99" i="5"/>
  <c r="G100" i="5"/>
  <c r="G101" i="5"/>
  <c r="G102" i="5"/>
  <c r="G103" i="5"/>
  <c r="G104" i="5"/>
  <c r="G105" i="5"/>
  <c r="G107" i="5"/>
  <c r="G108" i="5"/>
  <c r="G109" i="5"/>
  <c r="G110" i="5"/>
  <c r="G111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F144" i="5"/>
  <c r="F167" i="5"/>
  <c r="F112" i="5"/>
  <c r="F106" i="5"/>
  <c r="F95" i="5"/>
  <c r="F87" i="5"/>
  <c r="F79" i="5"/>
  <c r="F76" i="5"/>
  <c r="F68" i="5"/>
  <c r="F58" i="5"/>
  <c r="F41" i="5"/>
  <c r="F36" i="5"/>
  <c r="F31" i="5"/>
  <c r="F16" i="5"/>
  <c r="F12" i="5"/>
  <c r="F8" i="5"/>
  <c r="F182" i="5" l="1"/>
  <c r="F30" i="5"/>
  <c r="F7" i="5"/>
  <c r="E31" i="5"/>
  <c r="G31" i="5" s="1"/>
  <c r="F64" i="5" l="1"/>
  <c r="F183" i="5" s="1"/>
  <c r="F40" i="5"/>
  <c r="E8" i="5"/>
  <c r="G8" i="5" s="1"/>
  <c r="F57" i="5" l="1"/>
  <c r="E41" i="5"/>
  <c r="G41" i="5" s="1"/>
  <c r="D167" i="5"/>
  <c r="D144" i="5"/>
  <c r="D112" i="5"/>
  <c r="D106" i="5"/>
  <c r="D95" i="5"/>
  <c r="D87" i="5"/>
  <c r="D79" i="5"/>
  <c r="D76" i="5"/>
  <c r="D68" i="5"/>
  <c r="D58" i="5"/>
  <c r="D41" i="5"/>
  <c r="D36" i="5"/>
  <c r="D31" i="5"/>
  <c r="D16" i="5"/>
  <c r="D12" i="5"/>
  <c r="D8" i="5"/>
  <c r="C167" i="5"/>
  <c r="C144" i="5"/>
  <c r="C112" i="5"/>
  <c r="C106" i="5"/>
  <c r="C95" i="5"/>
  <c r="C87" i="5"/>
  <c r="C79" i="5"/>
  <c r="C76" i="5"/>
  <c r="C68" i="5"/>
  <c r="C58" i="5"/>
  <c r="C41" i="5"/>
  <c r="C36" i="5"/>
  <c r="C31" i="5"/>
  <c r="C16" i="5"/>
  <c r="C12" i="5"/>
  <c r="C8" i="5"/>
  <c r="C30" i="5" l="1"/>
  <c r="D30" i="5"/>
  <c r="D7" i="5"/>
  <c r="D40" i="5" s="1"/>
  <c r="D57" i="5" s="1"/>
  <c r="C182" i="5"/>
  <c r="C7" i="5"/>
  <c r="C40" i="5" s="1"/>
  <c r="C57" i="5" s="1"/>
  <c r="D182" i="5"/>
  <c r="E167" i="5"/>
  <c r="G167" i="5" s="1"/>
  <c r="E12" i="5"/>
  <c r="G12" i="5" s="1"/>
  <c r="E16" i="5"/>
  <c r="G16" i="5" s="1"/>
  <c r="E36" i="5"/>
  <c r="E58" i="5"/>
  <c r="G58" i="5" s="1"/>
  <c r="E68" i="5"/>
  <c r="G68" i="5" s="1"/>
  <c r="E76" i="5"/>
  <c r="G76" i="5" s="1"/>
  <c r="E79" i="5"/>
  <c r="G79" i="5" s="1"/>
  <c r="E87" i="5"/>
  <c r="G87" i="5" s="1"/>
  <c r="E95" i="5"/>
  <c r="G95" i="5" s="1"/>
  <c r="E106" i="5"/>
  <c r="G106" i="5" s="1"/>
  <c r="E112" i="5"/>
  <c r="G112" i="5" s="1"/>
  <c r="E144" i="5"/>
  <c r="G144" i="5" s="1"/>
  <c r="G14" i="1"/>
  <c r="C165" i="7"/>
  <c r="C141" i="7"/>
  <c r="C110" i="7"/>
  <c r="C104" i="7"/>
  <c r="C92" i="7"/>
  <c r="C84" i="7"/>
  <c r="C78" i="7"/>
  <c r="C75" i="7"/>
  <c r="C68" i="7"/>
  <c r="C58" i="7"/>
  <c r="C41" i="7"/>
  <c r="C36" i="7"/>
  <c r="C31" i="7"/>
  <c r="C16" i="7"/>
  <c r="C12" i="7"/>
  <c r="C8" i="7"/>
  <c r="D75" i="1"/>
  <c r="E75" i="1"/>
  <c r="F75" i="1"/>
  <c r="C75" i="1"/>
  <c r="G9" i="1"/>
  <c r="G10" i="1"/>
  <c r="G11" i="1"/>
  <c r="G13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33" i="1"/>
  <c r="G34" i="1"/>
  <c r="G35" i="1"/>
  <c r="G37" i="1"/>
  <c r="G38" i="1"/>
  <c r="G39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3" i="1"/>
  <c r="G74" i="1"/>
  <c r="G76" i="1"/>
  <c r="G77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C30" i="7"/>
  <c r="C7" i="7"/>
  <c r="C40" i="7"/>
  <c r="C178" i="7"/>
  <c r="F12" i="1"/>
  <c r="F8" i="1"/>
  <c r="F16" i="1"/>
  <c r="F31" i="1"/>
  <c r="F36" i="1"/>
  <c r="F41" i="1"/>
  <c r="F58" i="1"/>
  <c r="F68" i="1"/>
  <c r="F78" i="1"/>
  <c r="F86" i="1"/>
  <c r="F94" i="1"/>
  <c r="F106" i="1"/>
  <c r="F112" i="1"/>
  <c r="F147" i="1"/>
  <c r="F171" i="1"/>
  <c r="C57" i="7"/>
  <c r="F7" i="1"/>
  <c r="F185" i="1"/>
  <c r="F30" i="1"/>
  <c r="F186" i="1"/>
  <c r="F187" i="1"/>
  <c r="F40" i="1"/>
  <c r="F57" i="1"/>
  <c r="E41" i="1"/>
  <c r="G41" i="1"/>
  <c r="E12" i="1"/>
  <c r="G12" i="1"/>
  <c r="E31" i="1"/>
  <c r="G31" i="1"/>
  <c r="E8" i="1"/>
  <c r="G8" i="1"/>
  <c r="E16" i="1"/>
  <c r="G16" i="1"/>
  <c r="E36" i="1"/>
  <c r="G36" i="1"/>
  <c r="E58" i="1"/>
  <c r="G58" i="1"/>
  <c r="E68" i="1"/>
  <c r="G68" i="1"/>
  <c r="G75" i="1"/>
  <c r="E78" i="1"/>
  <c r="G78" i="1"/>
  <c r="E86" i="1"/>
  <c r="G86" i="1"/>
  <c r="E94" i="1"/>
  <c r="G94" i="1"/>
  <c r="E106" i="1"/>
  <c r="G106" i="1"/>
  <c r="E112" i="1"/>
  <c r="G112" i="1"/>
  <c r="E147" i="1"/>
  <c r="G147" i="1"/>
  <c r="E171" i="1"/>
  <c r="G171" i="1"/>
  <c r="D86" i="1"/>
  <c r="D8" i="1"/>
  <c r="D12" i="1"/>
  <c r="D16" i="1"/>
  <c r="D31" i="1"/>
  <c r="D36" i="1"/>
  <c r="D41" i="1"/>
  <c r="D58" i="1"/>
  <c r="D68" i="1"/>
  <c r="D78" i="1"/>
  <c r="D94" i="1"/>
  <c r="D106" i="1"/>
  <c r="D112" i="1"/>
  <c r="D147" i="1"/>
  <c r="D171" i="1"/>
  <c r="E185" i="1"/>
  <c r="G185" i="1"/>
  <c r="E30" i="1"/>
  <c r="G30" i="1"/>
  <c r="E7" i="1"/>
  <c r="G7" i="1"/>
  <c r="D185" i="1"/>
  <c r="D30" i="1"/>
  <c r="D186" i="1"/>
  <c r="D7" i="1"/>
  <c r="C68" i="1"/>
  <c r="C78" i="1"/>
  <c r="C86" i="1"/>
  <c r="C94" i="1"/>
  <c r="C106" i="1"/>
  <c r="C112" i="1"/>
  <c r="D187" i="1"/>
  <c r="E186" i="1"/>
  <c r="E187" i="1"/>
  <c r="E40" i="1"/>
  <c r="D40" i="1"/>
  <c r="D57" i="1"/>
  <c r="C8" i="1"/>
  <c r="C12" i="1"/>
  <c r="C16" i="1"/>
  <c r="C31" i="1"/>
  <c r="C36" i="1"/>
  <c r="C41" i="1"/>
  <c r="C58" i="1"/>
  <c r="C147" i="1"/>
  <c r="C171" i="1"/>
  <c r="E57" i="1"/>
  <c r="G57" i="1"/>
  <c r="G40" i="1"/>
  <c r="C185" i="1"/>
  <c r="C30" i="1"/>
  <c r="C7" i="1"/>
  <c r="C40" i="1"/>
  <c r="C57" i="1"/>
  <c r="E30" i="5" l="1"/>
  <c r="G36" i="5"/>
  <c r="E7" i="5"/>
  <c r="G7" i="5" s="1"/>
  <c r="E182" i="5"/>
  <c r="E64" i="5" l="1"/>
  <c r="G64" i="5" s="1"/>
  <c r="G30" i="5"/>
  <c r="G182" i="5"/>
  <c r="E40" i="5"/>
  <c r="E57" i="5" l="1"/>
  <c r="G57" i="5" s="1"/>
  <c r="G40" i="5"/>
  <c r="E183" i="5"/>
</calcChain>
</file>

<file path=xl/sharedStrings.xml><?xml version="1.0" encoding="utf-8"?>
<sst xmlns="http://schemas.openxmlformats.org/spreadsheetml/2006/main" count="912" uniqueCount="270">
  <si>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</si>
  <si>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</si>
  <si>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</si>
  <si>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</si>
  <si>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</si>
  <si>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</si>
  <si>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</si>
  <si>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</si>
  <si>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</si>
  <si>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</si>
  <si>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</si>
  <si>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</si>
  <si>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</si>
  <si>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</si>
  <si>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</si>
  <si>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</si>
  <si>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</si>
  <si>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</si>
  <si>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</si>
  <si>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</si>
  <si>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</si>
  <si>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</si>
  <si>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</si>
  <si>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</si>
  <si>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</si>
  <si>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</si>
  <si>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</si>
  <si>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</si>
  <si>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</si>
  <si>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</si>
  <si>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</si>
  <si>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</si>
  <si>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</si>
  <si>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</si>
  <si>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</si>
  <si>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</si>
  <si>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</si>
  <si>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</si>
  <si>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</si>
  <si>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</si>
  <si>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</si>
  <si>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</si>
  <si>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</si>
  <si>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</si>
  <si>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</si>
  <si>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</si>
  <si>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</si>
  <si>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</si>
  <si>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</si>
  <si>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</si>
  <si>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</si>
  <si>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</si>
  <si>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</si>
  <si>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</si>
  <si>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</si>
  <si>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</si>
  <si>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</si>
  <si>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</si>
  <si>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</si>
  <si>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</si>
  <si>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</si>
  <si>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</si>
  <si>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</si>
  <si>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</si>
  <si>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Turism</t>
  </si>
  <si>
    <t>04730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</si>
  <si>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</si>
  <si>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</si>
  <si>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</si>
  <si>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</si>
  <si>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</si>
  <si>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</si>
  <si>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</si>
  <si>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</si>
  <si>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</si>
  <si>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</si>
  <si>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</si>
  <si>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</si>
  <si>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</si>
  <si>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</si>
  <si>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</si>
  <si>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</si>
  <si>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</si>
  <si>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</si>
  <si>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</si>
  <si>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</si>
  <si>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</si>
  <si>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</si>
  <si>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</si>
  <si>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</si>
  <si>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</si>
  <si>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</si>
  <si>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</si>
  <si>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</si>
  <si>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08400</t>
  </si>
  <si>
    <t>Religiooni- ja muud ühiskonnateenused Halliste</t>
  </si>
  <si>
    <t>09110</t>
  </si>
  <si>
    <t>09212</t>
  </si>
  <si>
    <t>Halliste Põhikool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</si>
  <si>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</si>
  <si>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</si>
  <si>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</si>
  <si>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</si>
  <si>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</si>
  <si>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</si>
  <si>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</si>
  <si>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</si>
  <si>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</si>
  <si>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</si>
  <si>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</si>
  <si>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</si>
  <si>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</si>
  <si>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</si>
  <si>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</si>
  <si>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</si>
  <si>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</si>
  <si>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</si>
  <si>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</si>
  <si>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</si>
  <si>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</si>
  <si>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</si>
  <si>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</si>
  <si>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</si>
  <si>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</si>
  <si>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</si>
  <si>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</si>
  <si>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</si>
  <si>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</si>
  <si>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</si>
  <si>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</si>
  <si>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</si>
  <si>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</si>
  <si>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</si>
  <si>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</si>
  <si>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</si>
  <si>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</si>
  <si>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</si>
  <si>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</si>
  <si>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>Muu sotsiaalne kaitse, sh. sotsiaalse kaitse haldus</t>
  </si>
  <si>
    <t>4,5,6</t>
  </si>
  <si>
    <t>5,6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</si>
  <si>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</si>
  <si>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</si>
  <si>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</si>
  <si>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</si>
  <si>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</si>
  <si>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>Mõisaküla Kool</t>
  </si>
  <si>
    <t xml:space="preserve">Abja Gümnaasium </t>
  </si>
  <si>
    <t>August Kitzbergi nimeline Gümnaasium</t>
  </si>
  <si>
    <t>Abja Õpilaskodu</t>
  </si>
  <si>
    <t>09800</t>
  </si>
  <si>
    <t>Muu haridus, sh hariduse haldus</t>
  </si>
  <si>
    <t>10201</t>
  </si>
  <si>
    <t>10400</t>
  </si>
  <si>
    <t>Kokku</t>
  </si>
  <si>
    <t>03</t>
  </si>
  <si>
    <t>Avalik kord ja julgeolek</t>
  </si>
  <si>
    <t>03200</t>
  </si>
  <si>
    <t>06400</t>
  </si>
  <si>
    <t>Abja saun</t>
  </si>
  <si>
    <t>Mõisaküla saun</t>
  </si>
  <si>
    <t>Halliste kalmistu</t>
  </si>
  <si>
    <t>Abja kalmistu</t>
  </si>
  <si>
    <t>Karksi-Nuia Noortekeskus</t>
  </si>
  <si>
    <t>Karksi Vallahooldus</t>
  </si>
  <si>
    <t>Saadud tegevustoetused</t>
  </si>
  <si>
    <t>04600</t>
  </si>
  <si>
    <t>Karksi-Nuia Raamatukogu</t>
  </si>
  <si>
    <t xml:space="preserve">Avalike alade puhastus Abja </t>
  </si>
  <si>
    <t>Avalike alade puhastus Karksi</t>
  </si>
  <si>
    <t>Avalike alade puhastus Halliste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</si>
  <si>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</si>
  <si>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</si>
  <si>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</si>
  <si>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</si>
  <si>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</si>
  <si>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</si>
  <si>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</si>
  <si>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</si>
  <si>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</si>
  <si>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Puhkepargid ja -baasid</t>
  </si>
  <si>
    <t>Huvikoolid- kohamaksud teistele omavalitsustele</t>
  </si>
  <si>
    <t>Hooldekodude kohamaksud</t>
  </si>
  <si>
    <t xml:space="preserve">Osalustasud spordikoolides </t>
  </si>
  <si>
    <t>Postipunktid</t>
  </si>
  <si>
    <t>Halliste jõusaal</t>
  </si>
  <si>
    <t>04110</t>
  </si>
  <si>
    <t>Alustava ettevõtte toetus</t>
  </si>
  <si>
    <t>Koolitoit Abja Gümnaasium</t>
  </si>
  <si>
    <t>Koolitoit A. Kitzbergi nimeline Gümnaasium</t>
  </si>
  <si>
    <t>Koolitoit Halliste Kool</t>
  </si>
  <si>
    <t>Koolitoit Mõisaküla Kool</t>
  </si>
  <si>
    <t>Laenude teenindamine</t>
  </si>
  <si>
    <t>Vallavolikogu</t>
  </si>
  <si>
    <t>Vallavalitsus</t>
  </si>
  <si>
    <t>Üldmajanduslikud arendusprojektid</t>
  </si>
  <si>
    <t>Avalike alade puhastus Mõisaküla (Mõisaküla linnahooldus)</t>
  </si>
  <si>
    <t xml:space="preserve">Abja-Paluoja Esmatasandi Tervisekeskus </t>
  </si>
  <si>
    <t>Karksi-Nuia Esmatasandi Tervisekeskus</t>
  </si>
  <si>
    <t>Karksi-Nuia Spordikool</t>
  </si>
  <si>
    <t>Halliste Rahvamaja</t>
  </si>
  <si>
    <t>Tuhalaane Külamaja</t>
  </si>
  <si>
    <t>Lilli Külamaja</t>
  </si>
  <si>
    <t>Karksi Külamaja</t>
  </si>
  <si>
    <t>Abja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</si>
  <si>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</si>
  <si>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</si>
  <si>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</si>
  <si>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</si>
  <si>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</si>
  <si>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</si>
  <si>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</si>
  <si>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</si>
  <si>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</si>
  <si>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</si>
  <si>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</si>
  <si>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</si>
  <si>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Muinsuskaitse</t>
  </si>
  <si>
    <t>Karksi-Nuia eakate päevatuba</t>
  </si>
  <si>
    <t>Põhivara soetuseks saadav sihtfinantseerimine(+) jäägid</t>
  </si>
  <si>
    <t>Nõuete ja kohustiste saldode muutus</t>
  </si>
  <si>
    <t>Karksi-Nuia Muuseum</t>
  </si>
  <si>
    <t>Karksi-Nuia sotsiaalkorteritega elumaja</t>
  </si>
  <si>
    <t>10600</t>
  </si>
  <si>
    <t>Muu elamu- ja kommunaalmajanduse tegevus</t>
  </si>
  <si>
    <t>Ajutise kaitse saaja üürikulud</t>
  </si>
  <si>
    <t>500 kodu korda</t>
  </si>
  <si>
    <t>10702</t>
  </si>
  <si>
    <t>Ukraina sõjapõgenike esmakaitse kulud</t>
  </si>
  <si>
    <t>MULGI VALLA 2023 AASTA EELARVE PROJEKT</t>
  </si>
  <si>
    <t>Esialgne eelarve 2022</t>
  </si>
  <si>
    <t>Mulgi Muuseum</t>
  </si>
  <si>
    <t>Mulgi Hoolekandekeskus Polli tegevuskoht</t>
  </si>
  <si>
    <t>Mulgi Hoolekandekeskus Mõisaküla tegevuskoht</t>
  </si>
  <si>
    <t>kontroll</t>
  </si>
  <si>
    <t>Kohustuste võtmine (+) 2022 a väljavõtmata laenuosa</t>
  </si>
  <si>
    <t>Eelarve projekt 2023 1 lugemine</t>
  </si>
  <si>
    <t>Eelarve projekt 2023 2 lugemine</t>
  </si>
  <si>
    <t>Kriisivalmiduse suurendamine</t>
  </si>
  <si>
    <t>Eelarve projekt 2023 3 lugemine</t>
  </si>
  <si>
    <t>volikogu liikme hüvitiste vähenemine alates märtsist</t>
  </si>
  <si>
    <t>vallavanema auto erisoodustuse maksmise lõpetamine, E. Tambergi lisatasu lõpetamine, meenete summa vähendamine</t>
  </si>
  <si>
    <t>riigitoetuse summa muutumine</t>
  </si>
  <si>
    <t>arengukava koostamise hinnapakkumise kallinemine esialgsega võrreldes</t>
  </si>
  <si>
    <t>osa tegevusi sai rahastuse huvihariduse eraldisest</t>
  </si>
  <si>
    <t>toetuste suurendamine</t>
  </si>
  <si>
    <t>investeeringute jääk vastavalt võetud hinnapakkumistele</t>
  </si>
  <si>
    <t>lisatud volikogu liikmete hüvitiste ja vallavanema ametiauto erisoodustuse arvel</t>
  </si>
  <si>
    <t>M. Torim jaanuari tasu</t>
  </si>
  <si>
    <t>toiduainete kulu oli alaplaneeritud</t>
  </si>
  <si>
    <t>kütte kallinemine</t>
  </si>
  <si>
    <t>toetuse vähenemine</t>
  </si>
  <si>
    <t>Toetus vabatahtlikele päästekomandodele</t>
  </si>
  <si>
    <t xml:space="preserve">Eelarve summa </t>
  </si>
  <si>
    <t>logopeedi tasu muudatus</t>
  </si>
  <si>
    <t>02</t>
  </si>
  <si>
    <t>01116</t>
  </si>
  <si>
    <t>Valimised</t>
  </si>
  <si>
    <t>04360</t>
  </si>
  <si>
    <t>Muu energia- ja soojamajandus</t>
  </si>
  <si>
    <t>kontrollrida</t>
  </si>
  <si>
    <t>Mänguväljakud</t>
  </si>
  <si>
    <t>MULGI VALLA 2024 AASTA EELARVE PROJEKT</t>
  </si>
  <si>
    <t>Eelarve summa 2023</t>
  </si>
  <si>
    <t>2023 lõplik eelarve</t>
  </si>
  <si>
    <t>2024 aasta eelarve 1 lugemine</t>
  </si>
  <si>
    <t>2024 aasta eelarve 2 lugemine</t>
  </si>
  <si>
    <t>Abja ja Penuja kalmistu</t>
  </si>
  <si>
    <t>10202</t>
  </si>
  <si>
    <t>Eakate koduteenus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</si>
</sst>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_€"/>
    <numFmt numFmtId="166" formatCode="#,##0.00\ _€"/>
    <numFmt numFmtId="167" formatCode="0.0%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5" fillId="0" borderId="0" xfId="4"/>
    <xf numFmtId="4" fontId="5" fillId="0" borderId="0" xfId="4" applyNumberForma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5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9" fillId="7" borderId="21" xfId="0" applyFont="1" applyFill="1" applyBorder="1"/>
    <xf numFmtId="0" fontId="13" fillId="7" borderId="21" xfId="2" applyFont="1" applyFill="1" applyBorder="1" applyAlignment="1" applyProtection="1">
      <alignment horizontal="left"/>
      <protection locked="0"/>
    </xf>
    <xf numFmtId="0" fontId="11" fillId="6" borderId="27" xfId="0" applyFont="1" applyFill="1" applyBorder="1"/>
    <xf numFmtId="0" fontId="13" fillId="2" borderId="27" xfId="2" applyFont="1" applyFill="1" applyBorder="1" applyAlignment="1">
      <alignment horizontal="left"/>
    </xf>
    <xf numFmtId="165" fontId="19" fillId="0" borderId="23" xfId="0" applyNumberFormat="1" applyFont="1" applyBorder="1"/>
    <xf numFmtId="0" fontId="11" fillId="6" borderId="10" xfId="0" applyFont="1" applyFill="1" applyBorder="1"/>
    <xf numFmtId="0" fontId="13" fillId="2" borderId="10" xfId="1" applyFont="1" applyFill="1" applyBorder="1" applyAlignment="1">
      <alignment horizontal="left"/>
    </xf>
    <xf numFmtId="165" fontId="19" fillId="0" borderId="8" xfId="0" applyNumberFormat="1" applyFont="1" applyBorder="1"/>
    <xf numFmtId="165" fontId="19" fillId="0" borderId="1" xfId="0" applyNumberFormat="1" applyFont="1" applyBorder="1"/>
    <xf numFmtId="0" fontId="11" fillId="0" borderId="6" xfId="0" applyFont="1" applyBorder="1"/>
    <xf numFmtId="0" fontId="14" fillId="0" borderId="6" xfId="2" applyFont="1" applyBorder="1"/>
    <xf numFmtId="165" fontId="11" fillId="0" borderId="17" xfId="3" applyNumberFormat="1" applyFont="1" applyBorder="1"/>
    <xf numFmtId="0" fontId="13" fillId="6" borderId="10" xfId="2" applyFont="1" applyFill="1" applyBorder="1" applyAlignment="1">
      <alignment horizontal="left"/>
    </xf>
    <xf numFmtId="165" fontId="19" fillId="0" borderId="8" xfId="3" applyNumberFormat="1" applyFont="1" applyBorder="1"/>
    <xf numFmtId="0" fontId="13" fillId="2" borderId="10" xfId="2" applyFont="1" applyFill="1" applyBorder="1" applyAlignment="1">
      <alignment horizontal="left"/>
    </xf>
    <xf numFmtId="0" fontId="14" fillId="0" borderId="6" xfId="1" applyFont="1" applyBorder="1"/>
    <xf numFmtId="165" fontId="11" fillId="0" borderId="0" xfId="0" applyNumberFormat="1" applyFont="1"/>
    <xf numFmtId="165" fontId="11" fillId="0" borderId="17" xfId="0" applyNumberFormat="1" applyFont="1" applyBorder="1"/>
    <xf numFmtId="165" fontId="11" fillId="0" borderId="3" xfId="0" applyNumberFormat="1" applyFont="1" applyBorder="1"/>
    <xf numFmtId="0" fontId="13" fillId="6" borderId="10" xfId="1" applyFont="1" applyFill="1" applyBorder="1"/>
    <xf numFmtId="165" fontId="11" fillId="0" borderId="8" xfId="0" applyNumberFormat="1" applyFont="1" applyBorder="1"/>
    <xf numFmtId="165" fontId="11" fillId="0" borderId="25" xfId="3" applyNumberFormat="1" applyFont="1" applyBorder="1"/>
    <xf numFmtId="0" fontId="20" fillId="4" borderId="6" xfId="2" applyFont="1" applyFill="1" applyBorder="1"/>
    <xf numFmtId="0" fontId="21" fillId="4" borderId="6" xfId="0" applyFont="1" applyFill="1" applyBorder="1"/>
    <xf numFmtId="0" fontId="14" fillId="4" borderId="6" xfId="2" applyFont="1" applyFill="1" applyBorder="1"/>
    <xf numFmtId="0" fontId="11" fillId="5" borderId="6" xfId="0" applyFont="1" applyFill="1" applyBorder="1"/>
    <xf numFmtId="0" fontId="14" fillId="3" borderId="6" xfId="2" applyFont="1" applyFill="1" applyBorder="1"/>
    <xf numFmtId="0" fontId="11" fillId="6" borderId="10" xfId="0" applyFont="1" applyFill="1" applyBorder="1" applyAlignment="1">
      <alignment horizontal="right"/>
    </xf>
    <xf numFmtId="0" fontId="20" fillId="0" borderId="6" xfId="2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5" fontId="11" fillId="0" borderId="6" xfId="0" applyNumberFormat="1" applyFont="1" applyBorder="1"/>
    <xf numFmtId="0" fontId="14" fillId="0" borderId="6" xfId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6" borderId="10" xfId="2" applyFont="1" applyFill="1" applyBorder="1" applyAlignment="1">
      <alignment horizontal="left"/>
    </xf>
    <xf numFmtId="0" fontId="11" fillId="6" borderId="11" xfId="0" applyFont="1" applyFill="1" applyBorder="1"/>
    <xf numFmtId="0" fontId="13" fillId="6" borderId="11" xfId="2" applyFont="1" applyFill="1" applyBorder="1" applyAlignment="1">
      <alignment horizontal="left" wrapText="1"/>
    </xf>
    <xf numFmtId="165" fontId="19" fillId="0" borderId="12" xfId="0" applyNumberFormat="1" applyFont="1" applyBorder="1"/>
    <xf numFmtId="165" fontId="11" fillId="0" borderId="24" xfId="0" applyNumberFormat="1" applyFont="1" applyBorder="1"/>
    <xf numFmtId="165" fontId="19" fillId="0" borderId="15" xfId="0" applyNumberFormat="1" applyFont="1" applyBorder="1"/>
    <xf numFmtId="165" fontId="19" fillId="0" borderId="2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9" fillId="0" borderId="7" xfId="0" quotePrefix="1" applyNumberFormat="1" applyFont="1" applyBorder="1"/>
    <xf numFmtId="165" fontId="13" fillId="0" borderId="1" xfId="2" applyNumberFormat="1" applyFont="1" applyBorder="1"/>
    <xf numFmtId="165" fontId="13" fillId="0" borderId="8" xfId="0" applyNumberFormat="1" applyFont="1" applyBorder="1"/>
    <xf numFmtId="165" fontId="11" fillId="0" borderId="14" xfId="0" quotePrefix="1" applyNumberFormat="1" applyFont="1" applyBorder="1"/>
    <xf numFmtId="165" fontId="11" fillId="0" borderId="15" xfId="0" quotePrefix="1" applyNumberFormat="1" applyFont="1" applyBorder="1"/>
    <xf numFmtId="165" fontId="11" fillId="0" borderId="5" xfId="0" applyNumberFormat="1" applyFont="1" applyBorder="1"/>
    <xf numFmtId="165" fontId="19" fillId="0" borderId="7" xfId="0" applyNumberFormat="1" applyFont="1" applyBorder="1"/>
    <xf numFmtId="165" fontId="19" fillId="0" borderId="1" xfId="0" applyNumberFormat="1" applyFont="1" applyBorder="1" applyAlignment="1">
      <alignment horizontal="left"/>
    </xf>
    <xf numFmtId="165" fontId="11" fillId="0" borderId="6" xfId="0" quotePrefix="1" applyNumberFormat="1" applyFont="1" applyBorder="1"/>
    <xf numFmtId="165" fontId="11" fillId="0" borderId="4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15" xfId="0" applyNumberFormat="1" applyFont="1" applyBorder="1"/>
    <xf numFmtId="165" fontId="11" fillId="0" borderId="2" xfId="0" applyNumberFormat="1" applyFont="1" applyBorder="1"/>
    <xf numFmtId="165" fontId="11" fillId="0" borderId="23" xfId="0" applyNumberFormat="1" applyFont="1" applyBorder="1"/>
    <xf numFmtId="165" fontId="14" fillId="0" borderId="0" xfId="0" applyNumberFormat="1" applyFont="1"/>
    <xf numFmtId="165" fontId="11" fillId="0" borderId="26" xfId="0" applyNumberFormat="1" applyFont="1" applyBorder="1"/>
    <xf numFmtId="165" fontId="11" fillId="0" borderId="19" xfId="0" quotePrefix="1" applyNumberFormat="1" applyFont="1" applyBorder="1"/>
    <xf numFmtId="165" fontId="11" fillId="0" borderId="18" xfId="0" applyNumberFormat="1" applyFont="1" applyBorder="1"/>
    <xf numFmtId="165" fontId="11" fillId="0" borderId="20" xfId="0" applyNumberFormat="1" applyFont="1" applyBorder="1"/>
    <xf numFmtId="165" fontId="19" fillId="0" borderId="12" xfId="0" applyNumberFormat="1" applyFont="1" applyBorder="1" applyAlignment="1">
      <alignment wrapText="1"/>
    </xf>
    <xf numFmtId="0" fontId="23" fillId="7" borderId="29" xfId="2" applyFont="1" applyFill="1" applyBorder="1" applyAlignment="1" applyProtection="1">
      <alignment horizontal="center" wrapText="1"/>
      <protection locked="0"/>
    </xf>
    <xf numFmtId="0" fontId="23" fillId="7" borderId="28" xfId="2" applyFont="1" applyFill="1" applyBorder="1" applyAlignment="1" applyProtection="1">
      <alignment horizontal="center" wrapText="1"/>
      <protection locked="0"/>
    </xf>
    <xf numFmtId="165" fontId="11" fillId="0" borderId="30" xfId="0" applyNumberFormat="1" applyFont="1" applyBorder="1"/>
    <xf numFmtId="165" fontId="11" fillId="0" borderId="0" xfId="0" applyNumberFormat="1" applyFont="1" applyAlignment="1">
      <alignment horizontal="right"/>
    </xf>
    <xf numFmtId="166" fontId="24" fillId="7" borderId="31" xfId="0" applyNumberFormat="1" applyFont="1" applyFill="1" applyBorder="1" applyAlignment="1">
      <alignment wrapText="1"/>
    </xf>
    <xf numFmtId="0" fontId="24" fillId="7" borderId="21" xfId="0" applyFont="1" applyFill="1" applyBorder="1"/>
    <xf numFmtId="0" fontId="25" fillId="7" borderId="21" xfId="2" applyFont="1" applyFill="1" applyBorder="1" applyAlignment="1" applyProtection="1">
      <alignment horizontal="left"/>
      <protection locked="0"/>
    </xf>
    <xf numFmtId="0" fontId="11" fillId="0" borderId="0" xfId="0" quotePrefix="1" applyFont="1"/>
    <xf numFmtId="0" fontId="27" fillId="7" borderId="21" xfId="0" applyFont="1" applyFill="1" applyBorder="1"/>
    <xf numFmtId="0" fontId="23" fillId="7" borderId="21" xfId="2" applyFont="1" applyFill="1" applyBorder="1" applyAlignment="1" applyProtection="1">
      <alignment horizontal="left"/>
      <protection locked="0"/>
    </xf>
    <xf numFmtId="166" fontId="27" fillId="7" borderId="31" xfId="0" applyNumberFormat="1" applyFont="1" applyFill="1" applyBorder="1" applyAlignment="1">
      <alignment wrapText="1"/>
    </xf>
    <xf numFmtId="165" fontId="0" fillId="0" borderId="0" xfId="0" applyNumberFormat="1"/>
    <xf numFmtId="0" fontId="26" fillId="0" borderId="0" xfId="0" applyFont="1" applyAlignment="1">
      <alignment horizontal="justify" vertical="center"/>
    </xf>
    <xf numFmtId="167" fontId="11" fillId="0" borderId="0" xfId="3" applyNumberFormat="1" applyFont="1" applyFill="1" applyBorder="1"/>
    <xf numFmtId="3" fontId="8" fillId="0" borderId="0" xfId="4" applyNumberFormat="1" applyFont="1"/>
    <xf numFmtId="10" fontId="4" fillId="0" borderId="0" xfId="3" applyNumberFormat="1" applyFont="1" applyFill="1" applyBorder="1"/>
    <xf numFmtId="3" fontId="7" fillId="0" borderId="0" xfId="4" applyNumberFormat="1" applyFont="1"/>
    <xf numFmtId="167" fontId="4" fillId="0" borderId="0" xfId="0" applyNumberFormat="1" applyFont="1"/>
    <xf numFmtId="3" fontId="11" fillId="0" borderId="0" xfId="0" applyNumberFormat="1" applyFont="1"/>
    <xf numFmtId="165" fontId="19" fillId="0" borderId="21" xfId="0" applyNumberFormat="1" applyFont="1" applyBorder="1" applyAlignment="1">
      <alignment wrapText="1"/>
    </xf>
    <xf numFmtId="165" fontId="19" fillId="0" borderId="22" xfId="0" applyNumberFormat="1" applyFont="1" applyBorder="1" applyAlignment="1">
      <alignment wrapText="1"/>
    </xf>
    <xf numFmtId="165" fontId="19" fillId="0" borderId="11" xfId="0" applyNumberFormat="1" applyFont="1" applyBorder="1" applyAlignment="1">
      <alignment wrapText="1"/>
    </xf>
    <xf numFmtId="165" fontId="19" fillId="0" borderId="16" xfId="0" applyNumberFormat="1" applyFont="1" applyBorder="1" applyAlignment="1">
      <alignment wrapText="1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microsoft.com/office/2017/10/relationships/person" Target="persons/person4.xml"/><Relationship Id="rId10" Type="http://schemas.openxmlformats.org/officeDocument/2006/relationships/worksheet" Target="worksheets/sheet10.xml"/><Relationship Id="rId19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microsoft.com/office/2017/10/relationships/person" Target="persons/perso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A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87"/>
  <sheetViews>
    <sheetView zoomScale="110" zoomScaleNormal="110" workbookViewId="0">
      <selection activeCell="H8" sqref="H8"/>
    </sheetView>
  </sheetViews>
  <sheetFormatPr defaultColWidth="15.28515625" defaultRowHeight="15" x14ac:dyDescent="0.25"/>
  <cols>
    <col min="1" max="1" width="7.140625" style="31" customWidth="1"/>
    <col min="2" max="2" width="50.28515625" style="31" customWidth="1"/>
    <col min="3" max="3" width="14.140625" style="31" customWidth="1"/>
    <col min="4" max="4" width="14" style="31" customWidth="1"/>
    <col min="5" max="6" width="13.28515625" style="31" customWidth="1"/>
    <col min="7" max="7" width="14.5703125" style="31" customWidth="1"/>
    <col min="8" max="16384" width="15.28515625" style="31"/>
  </cols>
  <sheetData>
    <row r="4" spans="1:9" ht="13.9" x14ac:dyDescent="0.25">
      <c r="A4" s="118" t="s">
        <v>229</v>
      </c>
      <c r="B4" s="118"/>
    </row>
    <row r="5" spans="1:9" ht="14.45" thickBot="1" x14ac:dyDescent="0.3"/>
    <row r="6" spans="1:9" ht="57.75" customHeight="1" thickBot="1" x14ac:dyDescent="0.35">
      <c r="A6" s="32" t="s">
        <v>50</v>
      </c>
      <c r="B6" s="33" t="s">
        <v>0</v>
      </c>
      <c r="C6" s="95" t="s">
        <v>230</v>
      </c>
      <c r="D6" s="96" t="s">
        <v>236</v>
      </c>
      <c r="E6" s="96" t="s">
        <v>237</v>
      </c>
      <c r="F6" s="96" t="s">
        <v>239</v>
      </c>
    </row>
    <row r="7" spans="1:9" x14ac:dyDescent="0.25">
      <c r="A7" s="34">
        <v>3</v>
      </c>
      <c r="B7" s="35" t="s">
        <v>1</v>
      </c>
      <c r="C7" s="36">
        <f>C8+C11+C12+C16+C19</f>
        <v>12391020</v>
      </c>
      <c r="D7" s="36">
        <f>D8+D11+D12+D16+D19</f>
        <v>14172169</v>
      </c>
      <c r="E7" s="36">
        <f>E8+E11+E12+E16+E19</f>
        <v>14056643</v>
      </c>
      <c r="F7" s="36">
        <f>F8+F11+F12+F16+F19</f>
        <v>14000831</v>
      </c>
      <c r="G7" s="48">
        <f>F7-E7</f>
        <v>-55812</v>
      </c>
      <c r="H7" s="48"/>
    </row>
    <row r="8" spans="1:9" ht="13.9" x14ac:dyDescent="0.25">
      <c r="A8" s="37">
        <v>30</v>
      </c>
      <c r="B8" s="38" t="s">
        <v>2</v>
      </c>
      <c r="C8" s="39">
        <f>C9+C10</f>
        <v>6061300</v>
      </c>
      <c r="D8" s="39">
        <f>D9+D10</f>
        <v>6808284</v>
      </c>
      <c r="E8" s="39">
        <f>E9+E10</f>
        <v>6775284</v>
      </c>
      <c r="F8" s="39">
        <f>F9+F10</f>
        <v>6775284</v>
      </c>
      <c r="G8" s="48">
        <f t="shared" ref="G8:G71" si="0">F8-E8</f>
        <v>0</v>
      </c>
      <c r="H8" s="48"/>
    </row>
    <row r="9" spans="1:9" x14ac:dyDescent="0.25">
      <c r="A9" s="41">
        <v>3000</v>
      </c>
      <c r="B9" s="42" t="s">
        <v>3</v>
      </c>
      <c r="C9" s="43">
        <v>5612716</v>
      </c>
      <c r="D9" s="43">
        <v>6359700</v>
      </c>
      <c r="E9" s="43">
        <v>6326700</v>
      </c>
      <c r="F9" s="43">
        <v>6326700</v>
      </c>
      <c r="G9" s="48">
        <f t="shared" si="0"/>
        <v>0</v>
      </c>
      <c r="H9" s="48"/>
    </row>
    <row r="10" spans="1:9" ht="13.9" x14ac:dyDescent="0.25">
      <c r="A10" s="41">
        <v>3030</v>
      </c>
      <c r="B10" s="42" t="s">
        <v>4</v>
      </c>
      <c r="C10" s="43">
        <v>448584</v>
      </c>
      <c r="D10" s="43">
        <v>448584</v>
      </c>
      <c r="E10" s="43">
        <v>448584</v>
      </c>
      <c r="F10" s="43">
        <v>448584</v>
      </c>
      <c r="G10" s="48">
        <f t="shared" si="0"/>
        <v>0</v>
      </c>
      <c r="H10" s="48"/>
    </row>
    <row r="11" spans="1:9" x14ac:dyDescent="0.25">
      <c r="A11" s="37">
        <v>32</v>
      </c>
      <c r="B11" s="44" t="s">
        <v>5</v>
      </c>
      <c r="C11" s="45">
        <v>1515773</v>
      </c>
      <c r="D11" s="45">
        <v>1718569</v>
      </c>
      <c r="E11" s="45">
        <v>1765990</v>
      </c>
      <c r="F11" s="45">
        <v>1764867</v>
      </c>
      <c r="G11" s="48">
        <f t="shared" si="0"/>
        <v>-1123</v>
      </c>
      <c r="H11" s="48"/>
    </row>
    <row r="12" spans="1:9" ht="13.9" x14ac:dyDescent="0.25">
      <c r="A12" s="37">
        <v>352</v>
      </c>
      <c r="B12" s="46" t="s">
        <v>6</v>
      </c>
      <c r="C12" s="39">
        <f>C13+C14+C15</f>
        <v>4652738</v>
      </c>
      <c r="D12" s="39">
        <f>D13+D14+D15</f>
        <v>5565727</v>
      </c>
      <c r="E12" s="39">
        <f>E13+E14+E15</f>
        <v>5427257</v>
      </c>
      <c r="F12" s="39">
        <f>F13+F14+F15</f>
        <v>5372568</v>
      </c>
      <c r="G12" s="48">
        <f t="shared" si="0"/>
        <v>-54689</v>
      </c>
      <c r="H12" s="48"/>
    </row>
    <row r="13" spans="1:9" ht="13.9" x14ac:dyDescent="0.25">
      <c r="A13" s="41"/>
      <c r="B13" s="42" t="s">
        <v>7</v>
      </c>
      <c r="C13" s="43">
        <v>1674030</v>
      </c>
      <c r="D13" s="43">
        <v>1769238</v>
      </c>
      <c r="E13" s="43">
        <v>1633647</v>
      </c>
      <c r="F13" s="43">
        <v>1633813</v>
      </c>
      <c r="G13" s="48">
        <f t="shared" si="0"/>
        <v>166</v>
      </c>
      <c r="H13" s="48"/>
      <c r="I13" s="48"/>
    </row>
    <row r="14" spans="1:9" ht="13.9" x14ac:dyDescent="0.25">
      <c r="A14" s="41"/>
      <c r="B14" s="47" t="s">
        <v>8</v>
      </c>
      <c r="C14" s="43">
        <v>2978708</v>
      </c>
      <c r="D14" s="43">
        <v>3796489</v>
      </c>
      <c r="E14" s="43">
        <v>3793610</v>
      </c>
      <c r="F14" s="43">
        <v>3738755</v>
      </c>
      <c r="G14" s="48">
        <f>F14-E14</f>
        <v>-54855</v>
      </c>
      <c r="H14" s="48"/>
      <c r="I14" s="48"/>
    </row>
    <row r="15" spans="1:9" ht="12" hidden="1" customHeight="1" x14ac:dyDescent="0.25">
      <c r="A15" s="41"/>
      <c r="B15" s="47" t="s">
        <v>165</v>
      </c>
      <c r="C15" s="49">
        <v>0</v>
      </c>
      <c r="D15" s="49">
        <v>0</v>
      </c>
      <c r="E15" s="49">
        <v>0</v>
      </c>
      <c r="F15" s="49">
        <v>0</v>
      </c>
      <c r="G15" s="48">
        <f t="shared" si="0"/>
        <v>0</v>
      </c>
      <c r="H15" s="48"/>
    </row>
    <row r="16" spans="1:9" ht="13.9" x14ac:dyDescent="0.25">
      <c r="A16" s="37">
        <v>350</v>
      </c>
      <c r="B16" s="51" t="s">
        <v>9</v>
      </c>
      <c r="C16" s="52">
        <f>C17</f>
        <v>127309</v>
      </c>
      <c r="D16" s="52">
        <f>D17</f>
        <v>45589</v>
      </c>
      <c r="E16" s="52">
        <f>E17</f>
        <v>54112</v>
      </c>
      <c r="F16" s="52">
        <f>F17</f>
        <v>54112</v>
      </c>
      <c r="G16" s="48">
        <f t="shared" si="0"/>
        <v>0</v>
      </c>
      <c r="H16" s="48"/>
    </row>
    <row r="17" spans="1:8" ht="13.9" x14ac:dyDescent="0.25">
      <c r="A17" s="41"/>
      <c r="B17" s="47" t="s">
        <v>10</v>
      </c>
      <c r="C17" s="49">
        <v>127309</v>
      </c>
      <c r="D17" s="49">
        <v>45589</v>
      </c>
      <c r="E17" s="49">
        <v>54112</v>
      </c>
      <c r="F17" s="49">
        <v>54112</v>
      </c>
      <c r="G17" s="48">
        <f t="shared" si="0"/>
        <v>0</v>
      </c>
      <c r="H17" s="48"/>
    </row>
    <row r="18" spans="1:8" ht="3" hidden="1" customHeight="1" x14ac:dyDescent="0.25">
      <c r="A18" s="41"/>
      <c r="B18" s="47" t="s">
        <v>11</v>
      </c>
      <c r="C18" s="43"/>
      <c r="D18" s="43"/>
      <c r="E18" s="43"/>
      <c r="F18" s="43"/>
      <c r="G18" s="48">
        <f t="shared" si="0"/>
        <v>0</v>
      </c>
      <c r="H18" s="48"/>
    </row>
    <row r="19" spans="1:8" ht="14.45" customHeight="1" x14ac:dyDescent="0.25">
      <c r="A19" s="37">
        <v>38</v>
      </c>
      <c r="B19" s="46" t="s">
        <v>12</v>
      </c>
      <c r="C19" s="53">
        <v>33900</v>
      </c>
      <c r="D19" s="53">
        <v>34000</v>
      </c>
      <c r="E19" s="53">
        <v>34000</v>
      </c>
      <c r="F19" s="53">
        <v>34000</v>
      </c>
      <c r="G19" s="48">
        <f t="shared" si="0"/>
        <v>0</v>
      </c>
      <c r="H19" s="48"/>
    </row>
    <row r="20" spans="1:8" ht="0.6" hidden="1" customHeight="1" x14ac:dyDescent="0.25">
      <c r="A20" s="41"/>
      <c r="B20" s="54" t="s">
        <v>13</v>
      </c>
      <c r="C20" s="49"/>
      <c r="D20" s="49"/>
      <c r="E20" s="49"/>
      <c r="F20" s="49"/>
      <c r="G20" s="48">
        <f t="shared" si="0"/>
        <v>0</v>
      </c>
      <c r="H20" s="48"/>
    </row>
    <row r="21" spans="1:8" ht="15" hidden="1" customHeight="1" x14ac:dyDescent="0.25">
      <c r="A21" s="41"/>
      <c r="B21" s="54" t="s">
        <v>14</v>
      </c>
      <c r="C21" s="49"/>
      <c r="D21" s="49"/>
      <c r="E21" s="49"/>
      <c r="F21" s="49"/>
      <c r="G21" s="48">
        <f t="shared" si="0"/>
        <v>0</v>
      </c>
      <c r="H21" s="48"/>
    </row>
    <row r="22" spans="1:8" ht="15" hidden="1" customHeight="1" x14ac:dyDescent="0.25">
      <c r="A22" s="41"/>
      <c r="B22" s="55" t="s">
        <v>15</v>
      </c>
      <c r="C22" s="49"/>
      <c r="D22" s="49"/>
      <c r="E22" s="49"/>
      <c r="F22" s="49"/>
      <c r="G22" s="48">
        <f t="shared" si="0"/>
        <v>0</v>
      </c>
      <c r="H22" s="48"/>
    </row>
    <row r="23" spans="1:8" ht="15" hidden="1" customHeight="1" x14ac:dyDescent="0.25">
      <c r="A23" s="41"/>
      <c r="B23" s="56" t="s">
        <v>16</v>
      </c>
      <c r="C23" s="49"/>
      <c r="D23" s="49"/>
      <c r="E23" s="49"/>
      <c r="F23" s="49"/>
      <c r="G23" s="48">
        <f t="shared" si="0"/>
        <v>0</v>
      </c>
      <c r="H23" s="48"/>
    </row>
    <row r="24" spans="1:8" ht="15" hidden="1" customHeight="1" x14ac:dyDescent="0.25">
      <c r="A24" s="41"/>
      <c r="B24" s="56" t="s">
        <v>17</v>
      </c>
      <c r="C24" s="49"/>
      <c r="D24" s="49"/>
      <c r="E24" s="49"/>
      <c r="F24" s="49"/>
      <c r="G24" s="48">
        <f t="shared" si="0"/>
        <v>0</v>
      </c>
      <c r="H24" s="48"/>
    </row>
    <row r="25" spans="1:8" ht="15" hidden="1" customHeight="1" x14ac:dyDescent="0.25">
      <c r="A25" s="57"/>
      <c r="B25" s="58" t="s">
        <v>12</v>
      </c>
      <c r="C25" s="49"/>
      <c r="D25" s="49"/>
      <c r="E25" s="49"/>
      <c r="F25" s="49"/>
      <c r="G25" s="48">
        <f t="shared" si="0"/>
        <v>0</v>
      </c>
      <c r="H25" s="48"/>
    </row>
    <row r="26" spans="1:8" ht="15" hidden="1" customHeight="1" x14ac:dyDescent="0.25">
      <c r="A26" s="41"/>
      <c r="B26" s="42" t="s">
        <v>18</v>
      </c>
      <c r="C26" s="49"/>
      <c r="D26" s="49"/>
      <c r="E26" s="49"/>
      <c r="F26" s="49"/>
      <c r="G26" s="48">
        <f t="shared" si="0"/>
        <v>0</v>
      </c>
      <c r="H26" s="48"/>
    </row>
    <row r="27" spans="1:8" ht="15" hidden="1" customHeight="1" x14ac:dyDescent="0.25">
      <c r="A27" s="41"/>
      <c r="B27" s="42" t="s">
        <v>19</v>
      </c>
      <c r="C27" s="49"/>
      <c r="D27" s="49"/>
      <c r="E27" s="49"/>
      <c r="F27" s="49"/>
      <c r="G27" s="48">
        <f t="shared" si="0"/>
        <v>0</v>
      </c>
      <c r="H27" s="48"/>
    </row>
    <row r="28" spans="1:8" ht="15" hidden="1" customHeight="1" x14ac:dyDescent="0.25">
      <c r="A28" s="41"/>
      <c r="B28" s="42" t="s">
        <v>20</v>
      </c>
      <c r="C28" s="49"/>
      <c r="D28" s="49"/>
      <c r="E28" s="49"/>
      <c r="F28" s="49"/>
      <c r="G28" s="48">
        <f t="shared" si="0"/>
        <v>0</v>
      </c>
      <c r="H28" s="48"/>
    </row>
    <row r="29" spans="1:8" ht="0.6" customHeight="1" x14ac:dyDescent="0.25">
      <c r="A29" s="41"/>
      <c r="B29" s="42" t="s">
        <v>21</v>
      </c>
      <c r="C29" s="49"/>
      <c r="D29" s="49"/>
      <c r="E29" s="49"/>
      <c r="F29" s="49"/>
      <c r="G29" s="48">
        <f t="shared" si="0"/>
        <v>0</v>
      </c>
      <c r="H29" s="48"/>
    </row>
    <row r="30" spans="1:8" x14ac:dyDescent="0.25">
      <c r="A30" s="59" t="s">
        <v>139</v>
      </c>
      <c r="B30" s="46" t="s">
        <v>22</v>
      </c>
      <c r="C30" s="39">
        <f>C31+C36</f>
        <v>11815359</v>
      </c>
      <c r="D30" s="39">
        <f>D31+D36</f>
        <v>13013830</v>
      </c>
      <c r="E30" s="39">
        <f>E31+E36</f>
        <v>13086071</v>
      </c>
      <c r="F30" s="39">
        <f>F31+F36</f>
        <v>13069367</v>
      </c>
      <c r="G30" s="48">
        <f t="shared" si="0"/>
        <v>-16704</v>
      </c>
      <c r="H30" s="48"/>
    </row>
    <row r="31" spans="1:8" ht="13.9" x14ac:dyDescent="0.25">
      <c r="A31" s="37">
        <v>4</v>
      </c>
      <c r="B31" s="46" t="s">
        <v>23</v>
      </c>
      <c r="C31" s="52">
        <f>C33+C34</f>
        <v>686708</v>
      </c>
      <c r="D31" s="52">
        <f>D33+D34</f>
        <v>760733</v>
      </c>
      <c r="E31" s="52">
        <f>E33+E34</f>
        <v>742880</v>
      </c>
      <c r="F31" s="52">
        <f>F33+F34</f>
        <v>738584</v>
      </c>
      <c r="G31" s="48">
        <f t="shared" si="0"/>
        <v>-4296</v>
      </c>
      <c r="H31" s="48"/>
    </row>
    <row r="32" spans="1:8" ht="15" hidden="1" customHeight="1" x14ac:dyDescent="0.25">
      <c r="A32" s="41"/>
      <c r="B32" s="42" t="s">
        <v>24</v>
      </c>
      <c r="C32" s="49"/>
      <c r="D32" s="49"/>
      <c r="E32" s="49"/>
      <c r="F32" s="49"/>
      <c r="G32" s="48">
        <f t="shared" si="0"/>
        <v>0</v>
      </c>
      <c r="H32" s="48"/>
    </row>
    <row r="33" spans="1:8" x14ac:dyDescent="0.25">
      <c r="A33" s="41">
        <v>41</v>
      </c>
      <c r="B33" s="60" t="s">
        <v>25</v>
      </c>
      <c r="C33" s="49">
        <v>429218</v>
      </c>
      <c r="D33" s="49">
        <v>526617</v>
      </c>
      <c r="E33" s="49">
        <v>550589</v>
      </c>
      <c r="F33" s="49">
        <v>543293</v>
      </c>
      <c r="G33" s="48">
        <f t="shared" si="0"/>
        <v>-7296</v>
      </c>
      <c r="H33" s="48"/>
    </row>
    <row r="34" spans="1:8" ht="13.9" x14ac:dyDescent="0.25">
      <c r="A34" s="41">
        <v>45</v>
      </c>
      <c r="B34" s="42" t="s">
        <v>26</v>
      </c>
      <c r="C34" s="49">
        <v>257490</v>
      </c>
      <c r="D34" s="49">
        <v>234116</v>
      </c>
      <c r="E34" s="49">
        <v>192291</v>
      </c>
      <c r="F34" s="49">
        <v>195291</v>
      </c>
      <c r="G34" s="48">
        <f t="shared" si="0"/>
        <v>3000</v>
      </c>
      <c r="H34" s="48"/>
    </row>
    <row r="35" spans="1:8" ht="0.6" customHeight="1" x14ac:dyDescent="0.25">
      <c r="A35" s="41"/>
      <c r="B35" s="60" t="s">
        <v>11</v>
      </c>
      <c r="C35" s="49"/>
      <c r="D35" s="49"/>
      <c r="E35" s="49"/>
      <c r="F35" s="49"/>
      <c r="G35" s="48">
        <f t="shared" si="0"/>
        <v>0</v>
      </c>
      <c r="H35" s="48"/>
    </row>
    <row r="36" spans="1:8" ht="13.9" x14ac:dyDescent="0.25">
      <c r="A36" s="59" t="s">
        <v>140</v>
      </c>
      <c r="B36" s="46" t="s">
        <v>27</v>
      </c>
      <c r="C36" s="52">
        <f>C37+C38+C39</f>
        <v>11128651</v>
      </c>
      <c r="D36" s="52">
        <f>D37+D38+D39</f>
        <v>12253097</v>
      </c>
      <c r="E36" s="52">
        <f>E37+E38+E39</f>
        <v>12343191</v>
      </c>
      <c r="F36" s="52">
        <f>F37+F38+F39</f>
        <v>12330783</v>
      </c>
      <c r="G36" s="48">
        <f t="shared" si="0"/>
        <v>-12408</v>
      </c>
      <c r="H36" s="48"/>
    </row>
    <row r="37" spans="1:8" x14ac:dyDescent="0.25">
      <c r="A37" s="41">
        <v>50</v>
      </c>
      <c r="B37" s="42" t="s">
        <v>28</v>
      </c>
      <c r="C37" s="43">
        <v>7043383</v>
      </c>
      <c r="D37" s="43">
        <v>8034748</v>
      </c>
      <c r="E37" s="43">
        <v>7992284</v>
      </c>
      <c r="F37" s="43">
        <v>7972083</v>
      </c>
      <c r="G37" s="48">
        <f t="shared" si="0"/>
        <v>-20201</v>
      </c>
      <c r="H37" s="48"/>
    </row>
    <row r="38" spans="1:8" ht="13.9" x14ac:dyDescent="0.25">
      <c r="A38" s="41">
        <v>55</v>
      </c>
      <c r="B38" s="42" t="s">
        <v>29</v>
      </c>
      <c r="C38" s="43">
        <v>4024768</v>
      </c>
      <c r="D38" s="43">
        <v>4158349</v>
      </c>
      <c r="E38" s="43">
        <v>4290907</v>
      </c>
      <c r="F38" s="43">
        <v>4298700</v>
      </c>
      <c r="G38" s="48">
        <f t="shared" si="0"/>
        <v>7793</v>
      </c>
      <c r="H38" s="48"/>
    </row>
    <row r="39" spans="1:8" x14ac:dyDescent="0.25">
      <c r="A39" s="41">
        <v>60</v>
      </c>
      <c r="B39" s="42" t="s">
        <v>30</v>
      </c>
      <c r="C39" s="43">
        <v>60500</v>
      </c>
      <c r="D39" s="43">
        <v>60000</v>
      </c>
      <c r="E39" s="43">
        <v>60000</v>
      </c>
      <c r="F39" s="43">
        <v>60000</v>
      </c>
      <c r="G39" s="48">
        <f t="shared" si="0"/>
        <v>0</v>
      </c>
      <c r="H39" s="48"/>
    </row>
    <row r="40" spans="1:8" x14ac:dyDescent="0.25">
      <c r="A40" s="61"/>
      <c r="B40" s="62" t="s">
        <v>31</v>
      </c>
      <c r="C40" s="39">
        <f>C7-C30</f>
        <v>575661</v>
      </c>
      <c r="D40" s="39">
        <f>D7-D30</f>
        <v>1158339</v>
      </c>
      <c r="E40" s="39">
        <f>E7-E30</f>
        <v>970572</v>
      </c>
      <c r="F40" s="39">
        <f>F7-F30</f>
        <v>931464</v>
      </c>
      <c r="G40" s="48">
        <f t="shared" si="0"/>
        <v>-39108</v>
      </c>
      <c r="H40" s="48"/>
    </row>
    <row r="41" spans="1:8" x14ac:dyDescent="0.25">
      <c r="A41" s="37"/>
      <c r="B41" s="38" t="s">
        <v>32</v>
      </c>
      <c r="C41" s="39">
        <f>C42-C43+C48-C49-C56-C44+C46+C47</f>
        <v>-1773843</v>
      </c>
      <c r="D41" s="39">
        <f>D42-D43+D48-D49-D56-D44+D46+D47</f>
        <v>-1746749</v>
      </c>
      <c r="E41" s="39">
        <f>E42-E43+E48-E49-E56-E44+E46+E47</f>
        <v>-1731835</v>
      </c>
      <c r="F41" s="39">
        <f>F42-F43+F48-F49-F56-F44+F46+F47</f>
        <v>-1734792</v>
      </c>
      <c r="G41" s="48">
        <f t="shared" si="0"/>
        <v>-2957</v>
      </c>
      <c r="H41" s="48"/>
    </row>
    <row r="42" spans="1:8" x14ac:dyDescent="0.25">
      <c r="A42" s="41">
        <v>38</v>
      </c>
      <c r="B42" s="42" t="s">
        <v>33</v>
      </c>
      <c r="C42" s="49">
        <v>20000</v>
      </c>
      <c r="D42" s="49">
        <v>100000</v>
      </c>
      <c r="E42" s="49">
        <v>206250</v>
      </c>
      <c r="F42" s="49">
        <v>205210</v>
      </c>
      <c r="G42" s="48">
        <f t="shared" si="0"/>
        <v>-1040</v>
      </c>
      <c r="H42" s="48"/>
    </row>
    <row r="43" spans="1:8" x14ac:dyDescent="0.25">
      <c r="A43" s="41">
        <v>15</v>
      </c>
      <c r="B43" s="42" t="s">
        <v>34</v>
      </c>
      <c r="C43" s="49">
        <v>1921380</v>
      </c>
      <c r="D43" s="49">
        <v>1640296</v>
      </c>
      <c r="E43" s="49">
        <v>1723820</v>
      </c>
      <c r="F43" s="49">
        <v>1725737</v>
      </c>
      <c r="G43" s="48">
        <f t="shared" si="0"/>
        <v>1917</v>
      </c>
      <c r="H43" s="48"/>
    </row>
    <row r="44" spans="1:8" ht="0.75" customHeight="1" x14ac:dyDescent="0.25">
      <c r="A44" s="41">
        <v>15</v>
      </c>
      <c r="B44" s="41" t="s">
        <v>40</v>
      </c>
      <c r="C44" s="49">
        <v>0</v>
      </c>
      <c r="D44" s="49">
        <v>0</v>
      </c>
      <c r="E44" s="49">
        <v>0</v>
      </c>
      <c r="F44" s="49">
        <v>0</v>
      </c>
      <c r="G44" s="48">
        <f t="shared" si="0"/>
        <v>0</v>
      </c>
      <c r="H44" s="48"/>
    </row>
    <row r="45" spans="1:8" ht="1.5" hidden="1" customHeight="1" x14ac:dyDescent="0.25">
      <c r="A45" s="41">
        <v>153</v>
      </c>
      <c r="B45" s="42" t="s">
        <v>212</v>
      </c>
      <c r="C45" s="49"/>
      <c r="D45" s="49"/>
      <c r="E45" s="49"/>
      <c r="F45" s="49"/>
      <c r="G45" s="48">
        <f t="shared" si="0"/>
        <v>0</v>
      </c>
      <c r="H45" s="48"/>
    </row>
    <row r="46" spans="1:8" x14ac:dyDescent="0.25">
      <c r="A46" s="41">
        <v>103</v>
      </c>
      <c r="B46" s="42" t="s">
        <v>41</v>
      </c>
      <c r="C46" s="49">
        <v>15000</v>
      </c>
      <c r="D46" s="49">
        <v>15000</v>
      </c>
      <c r="E46" s="49">
        <v>15000</v>
      </c>
      <c r="F46" s="49">
        <v>15000</v>
      </c>
      <c r="G46" s="48">
        <f t="shared" si="0"/>
        <v>0</v>
      </c>
      <c r="H46" s="48"/>
    </row>
    <row r="47" spans="1:8" x14ac:dyDescent="0.25">
      <c r="A47" s="41">
        <v>3502</v>
      </c>
      <c r="B47" s="42" t="s">
        <v>219</v>
      </c>
      <c r="C47" s="49">
        <v>145165</v>
      </c>
      <c r="D47" s="49">
        <v>26970</v>
      </c>
      <c r="E47" s="49">
        <v>76426</v>
      </c>
      <c r="F47" s="49">
        <v>76426</v>
      </c>
      <c r="G47" s="48">
        <f t="shared" si="0"/>
        <v>0</v>
      </c>
      <c r="H47" s="48"/>
    </row>
    <row r="48" spans="1:8" x14ac:dyDescent="0.25">
      <c r="A48" s="41">
        <v>3502</v>
      </c>
      <c r="B48" s="42" t="s">
        <v>35</v>
      </c>
      <c r="C48" s="49">
        <v>184373</v>
      </c>
      <c r="D48" s="49">
        <v>179128</v>
      </c>
      <c r="E48" s="49">
        <v>179128</v>
      </c>
      <c r="F48" s="49">
        <v>179128</v>
      </c>
      <c r="G48" s="48">
        <f t="shared" si="0"/>
        <v>0</v>
      </c>
      <c r="H48" s="48"/>
    </row>
    <row r="49" spans="1:9" ht="20.25" customHeight="1" x14ac:dyDescent="0.25">
      <c r="A49" s="41">
        <v>4502</v>
      </c>
      <c r="B49" s="42" t="s">
        <v>36</v>
      </c>
      <c r="C49" s="49">
        <v>130636</v>
      </c>
      <c r="D49" s="49">
        <v>173000</v>
      </c>
      <c r="E49" s="49">
        <v>228912</v>
      </c>
      <c r="F49" s="49">
        <v>228912</v>
      </c>
      <c r="G49" s="48">
        <f t="shared" si="0"/>
        <v>0</v>
      </c>
      <c r="H49" s="48"/>
    </row>
    <row r="50" spans="1:9" ht="19.899999999999999" hidden="1" customHeight="1" x14ac:dyDescent="0.25">
      <c r="A50" s="41"/>
      <c r="B50" s="42" t="s">
        <v>37</v>
      </c>
      <c r="C50" s="49"/>
      <c r="D50" s="49"/>
      <c r="E50" s="49"/>
      <c r="F50" s="49"/>
      <c r="G50" s="48">
        <f t="shared" si="0"/>
        <v>0</v>
      </c>
      <c r="H50" s="48"/>
    </row>
    <row r="51" spans="1:9" ht="19.899999999999999" hidden="1" customHeight="1" x14ac:dyDescent="0.25">
      <c r="A51" s="41"/>
      <c r="B51" s="42" t="s">
        <v>38</v>
      </c>
      <c r="C51" s="49"/>
      <c r="D51" s="49"/>
      <c r="E51" s="49"/>
      <c r="F51" s="49"/>
      <c r="G51" s="48">
        <f t="shared" si="0"/>
        <v>0</v>
      </c>
      <c r="H51" s="48"/>
    </row>
    <row r="52" spans="1:9" ht="19.899999999999999" hidden="1" customHeight="1" x14ac:dyDescent="0.25">
      <c r="A52" s="41"/>
      <c r="B52" s="64" t="s">
        <v>39</v>
      </c>
      <c r="C52" s="49"/>
      <c r="D52" s="49"/>
      <c r="E52" s="49"/>
      <c r="F52" s="49"/>
      <c r="G52" s="48">
        <f t="shared" si="0"/>
        <v>0</v>
      </c>
      <c r="H52" s="48"/>
    </row>
    <row r="53" spans="1:9" ht="19.899999999999999" hidden="1" customHeight="1" x14ac:dyDescent="0.25">
      <c r="A53" s="41"/>
      <c r="B53" s="64" t="s">
        <v>40</v>
      </c>
      <c r="C53" s="49"/>
      <c r="D53" s="49"/>
      <c r="E53" s="49"/>
      <c r="F53" s="49"/>
      <c r="G53" s="48">
        <f t="shared" si="0"/>
        <v>0</v>
      </c>
      <c r="H53" s="48"/>
    </row>
    <row r="54" spans="1:9" ht="19.899999999999999" hidden="1" customHeight="1" x14ac:dyDescent="0.25">
      <c r="A54" s="41"/>
      <c r="B54" s="64" t="s">
        <v>41</v>
      </c>
      <c r="C54" s="49"/>
      <c r="D54" s="49"/>
      <c r="E54" s="49"/>
      <c r="F54" s="49"/>
      <c r="G54" s="48">
        <f t="shared" si="0"/>
        <v>0</v>
      </c>
      <c r="H54" s="48"/>
    </row>
    <row r="55" spans="1:9" ht="19.899999999999999" hidden="1" customHeight="1" x14ac:dyDescent="0.25">
      <c r="A55" s="41"/>
      <c r="B55" s="42" t="s">
        <v>42</v>
      </c>
      <c r="C55" s="49"/>
      <c r="D55" s="49"/>
      <c r="E55" s="49"/>
      <c r="F55" s="49"/>
      <c r="G55" s="48">
        <f t="shared" si="0"/>
        <v>0</v>
      </c>
      <c r="H55" s="48"/>
    </row>
    <row r="56" spans="1:9" ht="19.899999999999999" customHeight="1" x14ac:dyDescent="0.25">
      <c r="A56" s="41">
        <v>65</v>
      </c>
      <c r="B56" s="42" t="s">
        <v>43</v>
      </c>
      <c r="C56" s="49">
        <v>86365</v>
      </c>
      <c r="D56" s="49">
        <v>254551</v>
      </c>
      <c r="E56" s="49">
        <v>255907</v>
      </c>
      <c r="F56" s="49">
        <v>255907</v>
      </c>
      <c r="G56" s="48">
        <f t="shared" si="0"/>
        <v>0</v>
      </c>
      <c r="H56" s="48"/>
    </row>
    <row r="57" spans="1:9" ht="19.899999999999999" customHeight="1" x14ac:dyDescent="0.25">
      <c r="A57" s="37"/>
      <c r="B57" s="46" t="s">
        <v>44</v>
      </c>
      <c r="C57" s="39">
        <f>C40+C41</f>
        <v>-1198182</v>
      </c>
      <c r="D57" s="39">
        <f>D40+D41</f>
        <v>-588410</v>
      </c>
      <c r="E57" s="39">
        <f>E40+E41</f>
        <v>-761263</v>
      </c>
      <c r="F57" s="39">
        <f>F40+F41</f>
        <v>-803328</v>
      </c>
      <c r="G57" s="48">
        <f t="shared" si="0"/>
        <v>-42065</v>
      </c>
      <c r="H57" s="48"/>
      <c r="I57" s="98"/>
    </row>
    <row r="58" spans="1:9" x14ac:dyDescent="0.25">
      <c r="A58" s="37"/>
      <c r="B58" s="38" t="s">
        <v>45</v>
      </c>
      <c r="C58" s="39">
        <f>C59+C60-C61</f>
        <v>713646</v>
      </c>
      <c r="D58" s="39">
        <f>D59+D60-D61</f>
        <v>470038</v>
      </c>
      <c r="E58" s="39">
        <f>E59+E60-E61</f>
        <v>585237</v>
      </c>
      <c r="F58" s="39">
        <f>F59+F60-F61</f>
        <v>590064</v>
      </c>
      <c r="G58" s="48">
        <f t="shared" si="0"/>
        <v>4827</v>
      </c>
      <c r="H58" s="48"/>
    </row>
    <row r="59" spans="1:9" x14ac:dyDescent="0.25">
      <c r="A59" s="41"/>
      <c r="B59" s="65" t="s">
        <v>235</v>
      </c>
      <c r="C59" s="49">
        <v>255000</v>
      </c>
      <c r="D59" s="49">
        <v>333500</v>
      </c>
      <c r="E59" s="49">
        <v>317500</v>
      </c>
      <c r="F59" s="49">
        <v>317500</v>
      </c>
      <c r="G59" s="48">
        <f t="shared" si="0"/>
        <v>0</v>
      </c>
      <c r="H59" s="48"/>
    </row>
    <row r="60" spans="1:9" x14ac:dyDescent="0.25">
      <c r="A60" s="41"/>
      <c r="B60" s="65" t="s">
        <v>46</v>
      </c>
      <c r="C60" s="49">
        <v>1407500</v>
      </c>
      <c r="D60" s="49">
        <v>1154000</v>
      </c>
      <c r="E60" s="49">
        <v>1290000</v>
      </c>
      <c r="F60" s="49">
        <v>1290000</v>
      </c>
      <c r="G60" s="48">
        <f t="shared" si="0"/>
        <v>0</v>
      </c>
      <c r="H60" s="48"/>
    </row>
    <row r="61" spans="1:9" x14ac:dyDescent="0.25">
      <c r="A61" s="41"/>
      <c r="B61" s="65" t="s">
        <v>47</v>
      </c>
      <c r="C61" s="49">
        <v>948854</v>
      </c>
      <c r="D61" s="49">
        <v>1017462</v>
      </c>
      <c r="E61" s="49">
        <v>1022263</v>
      </c>
      <c r="F61" s="49">
        <v>1017436</v>
      </c>
      <c r="G61" s="48">
        <f t="shared" si="0"/>
        <v>-4827</v>
      </c>
      <c r="H61" s="48"/>
    </row>
    <row r="62" spans="1:9" x14ac:dyDescent="0.25">
      <c r="A62" s="37"/>
      <c r="B62" s="66" t="s">
        <v>220</v>
      </c>
      <c r="C62" s="52">
        <v>-195353</v>
      </c>
      <c r="D62" s="52">
        <v>-26970</v>
      </c>
      <c r="E62" s="52">
        <v>-90554</v>
      </c>
      <c r="F62" s="52">
        <v>-53316</v>
      </c>
      <c r="G62" s="48">
        <f t="shared" si="0"/>
        <v>37238</v>
      </c>
      <c r="H62" s="48"/>
    </row>
    <row r="63" spans="1:9" ht="30" thickBot="1" x14ac:dyDescent="0.3">
      <c r="A63" s="67"/>
      <c r="B63" s="68" t="s">
        <v>48</v>
      </c>
      <c r="C63" s="69">
        <v>-679889</v>
      </c>
      <c r="D63" s="69">
        <v>-145342</v>
      </c>
      <c r="E63" s="69">
        <v>-266580</v>
      </c>
      <c r="F63" s="69">
        <v>-266580</v>
      </c>
      <c r="G63" s="48">
        <f t="shared" si="0"/>
        <v>0</v>
      </c>
      <c r="H63" s="48"/>
    </row>
    <row r="64" spans="1:9" ht="12.75" hidden="1" customHeight="1" x14ac:dyDescent="0.25">
      <c r="G64" s="48">
        <f t="shared" si="0"/>
        <v>0</v>
      </c>
    </row>
    <row r="65" spans="1:8" ht="13.9" hidden="1" x14ac:dyDescent="0.25">
      <c r="G65" s="48">
        <f t="shared" si="0"/>
        <v>0</v>
      </c>
    </row>
    <row r="66" spans="1:8" ht="15.75" thickBot="1" x14ac:dyDescent="0.3">
      <c r="C66" s="48"/>
      <c r="D66" s="48"/>
      <c r="E66" s="48"/>
      <c r="F66" s="48"/>
      <c r="G66" s="48">
        <f t="shared" si="0"/>
        <v>0</v>
      </c>
    </row>
    <row r="67" spans="1:8" ht="52.9" customHeight="1" thickBot="1" x14ac:dyDescent="0.3">
      <c r="A67" s="114" t="s">
        <v>115</v>
      </c>
      <c r="B67" s="115"/>
      <c r="C67" s="70"/>
      <c r="D67" s="70"/>
      <c r="E67" s="70"/>
      <c r="F67" s="70"/>
      <c r="G67" s="48">
        <f t="shared" si="0"/>
        <v>0</v>
      </c>
    </row>
    <row r="68" spans="1:8" x14ac:dyDescent="0.25">
      <c r="A68" s="71" t="s">
        <v>116</v>
      </c>
      <c r="B68" s="72" t="s">
        <v>117</v>
      </c>
      <c r="C68" s="36">
        <f>SUM(C69:C74)</f>
        <v>1589229</v>
      </c>
      <c r="D68" s="36">
        <f>SUM(D69:D74)</f>
        <v>1786689</v>
      </c>
      <c r="E68" s="36">
        <f>SUM(E69:E74)</f>
        <v>1799732</v>
      </c>
      <c r="F68" s="36">
        <f>SUM(F69:F74)</f>
        <v>1781879</v>
      </c>
      <c r="G68" s="48">
        <f t="shared" si="0"/>
        <v>-17853</v>
      </c>
    </row>
    <row r="69" spans="1:8" x14ac:dyDescent="0.25">
      <c r="A69" s="73" t="s">
        <v>51</v>
      </c>
      <c r="B69" s="48" t="s">
        <v>193</v>
      </c>
      <c r="C69" s="49">
        <v>63704</v>
      </c>
      <c r="D69" s="49">
        <v>87206</v>
      </c>
      <c r="E69" s="49">
        <v>87206</v>
      </c>
      <c r="F69" s="49">
        <v>80203</v>
      </c>
      <c r="G69" s="48">
        <f t="shared" si="0"/>
        <v>-7003</v>
      </c>
      <c r="H69" s="48" t="s">
        <v>240</v>
      </c>
    </row>
    <row r="70" spans="1:8" x14ac:dyDescent="0.25">
      <c r="A70" s="74" t="s">
        <v>52</v>
      </c>
      <c r="B70" s="48" t="s">
        <v>194</v>
      </c>
      <c r="C70" s="49">
        <v>1038836</v>
      </c>
      <c r="D70" s="49">
        <v>1251007</v>
      </c>
      <c r="E70" s="49">
        <v>1262694</v>
      </c>
      <c r="F70" s="49">
        <v>1251844</v>
      </c>
      <c r="G70" s="48">
        <f t="shared" si="0"/>
        <v>-10850</v>
      </c>
      <c r="H70" s="48" t="s">
        <v>241</v>
      </c>
    </row>
    <row r="71" spans="1:8" x14ac:dyDescent="0.25">
      <c r="A71" s="74" t="s">
        <v>54</v>
      </c>
      <c r="B71" s="48" t="s">
        <v>53</v>
      </c>
      <c r="C71" s="49">
        <v>60000</v>
      </c>
      <c r="D71" s="49">
        <v>60000</v>
      </c>
      <c r="E71" s="49">
        <v>60000</v>
      </c>
      <c r="F71" s="49">
        <v>60000</v>
      </c>
      <c r="G71" s="48">
        <f t="shared" si="0"/>
        <v>0</v>
      </c>
      <c r="H71" s="48"/>
    </row>
    <row r="72" spans="1:8" ht="13.9" customHeight="1" x14ac:dyDescent="0.25">
      <c r="A72" s="74" t="s">
        <v>56</v>
      </c>
      <c r="B72" s="48" t="s">
        <v>55</v>
      </c>
      <c r="C72" s="49">
        <v>281279</v>
      </c>
      <c r="D72" s="49">
        <v>74880</v>
      </c>
      <c r="E72" s="49">
        <v>74880</v>
      </c>
      <c r="F72" s="49">
        <v>74880</v>
      </c>
      <c r="G72" s="48">
        <f t="shared" ref="G72:G134" si="1">F72-E72</f>
        <v>0</v>
      </c>
      <c r="H72" s="48"/>
    </row>
    <row r="73" spans="1:8" x14ac:dyDescent="0.25">
      <c r="A73" s="74" t="s">
        <v>58</v>
      </c>
      <c r="B73" s="48" t="s">
        <v>59</v>
      </c>
      <c r="C73" s="49">
        <v>59045</v>
      </c>
      <c r="D73" s="49">
        <v>59045</v>
      </c>
      <c r="E73" s="49">
        <v>59045</v>
      </c>
      <c r="F73" s="49">
        <v>59045</v>
      </c>
      <c r="G73" s="48">
        <f t="shared" si="1"/>
        <v>0</v>
      </c>
      <c r="H73" s="48"/>
    </row>
    <row r="74" spans="1:8" x14ac:dyDescent="0.25">
      <c r="A74" s="74" t="s">
        <v>57</v>
      </c>
      <c r="B74" s="48" t="s">
        <v>192</v>
      </c>
      <c r="C74" s="49">
        <v>86365</v>
      </c>
      <c r="D74" s="49">
        <v>254551</v>
      </c>
      <c r="E74" s="49">
        <v>255907</v>
      </c>
      <c r="F74" s="49">
        <v>255907</v>
      </c>
      <c r="G74" s="48">
        <f t="shared" si="1"/>
        <v>0</v>
      </c>
      <c r="H74" s="48"/>
    </row>
    <row r="75" spans="1:8" x14ac:dyDescent="0.25">
      <c r="A75" s="75" t="s">
        <v>155</v>
      </c>
      <c r="B75" s="76" t="s">
        <v>156</v>
      </c>
      <c r="C75" s="77">
        <f>C76+C77</f>
        <v>3000</v>
      </c>
      <c r="D75" s="77">
        <f t="shared" ref="D75:F75" si="2">D76+D77</f>
        <v>29970</v>
      </c>
      <c r="E75" s="77">
        <f t="shared" si="2"/>
        <v>29970</v>
      </c>
      <c r="F75" s="77">
        <f t="shared" si="2"/>
        <v>29970</v>
      </c>
      <c r="G75" s="48">
        <f t="shared" si="1"/>
        <v>0</v>
      </c>
      <c r="H75" s="48"/>
    </row>
    <row r="76" spans="1:8" x14ac:dyDescent="0.25">
      <c r="A76" s="78" t="s">
        <v>157</v>
      </c>
      <c r="B76" s="50" t="s">
        <v>252</v>
      </c>
      <c r="C76" s="49">
        <v>3000</v>
      </c>
      <c r="D76" s="49">
        <v>3000</v>
      </c>
      <c r="E76" s="49">
        <v>3000</v>
      </c>
      <c r="F76" s="49">
        <v>3000</v>
      </c>
      <c r="G76" s="48">
        <f t="shared" si="1"/>
        <v>0</v>
      </c>
      <c r="H76" s="48"/>
    </row>
    <row r="77" spans="1:8" x14ac:dyDescent="0.25">
      <c r="A77" s="79" t="s">
        <v>157</v>
      </c>
      <c r="B77" s="80" t="s">
        <v>238</v>
      </c>
      <c r="C77" s="49">
        <v>0</v>
      </c>
      <c r="D77" s="49">
        <v>26970</v>
      </c>
      <c r="E77" s="49">
        <v>26970</v>
      </c>
      <c r="F77" s="49">
        <v>26970</v>
      </c>
      <c r="G77" s="48">
        <f t="shared" si="1"/>
        <v>0</v>
      </c>
      <c r="H77" s="48"/>
    </row>
    <row r="78" spans="1:8" x14ac:dyDescent="0.25">
      <c r="A78" s="81" t="s">
        <v>118</v>
      </c>
      <c r="B78" s="82" t="s">
        <v>119</v>
      </c>
      <c r="C78" s="39">
        <f>SUM(C79:C85)</f>
        <v>542813</v>
      </c>
      <c r="D78" s="39">
        <f>SUM(D79:D85)</f>
        <v>535920</v>
      </c>
      <c r="E78" s="39">
        <f>SUM(E79:E85)</f>
        <v>501177</v>
      </c>
      <c r="F78" s="39">
        <f>SUM(F79:F85)</f>
        <v>506499</v>
      </c>
      <c r="G78" s="48">
        <f t="shared" si="1"/>
        <v>5322</v>
      </c>
      <c r="H78" s="48"/>
    </row>
    <row r="79" spans="1:8" ht="13.15" customHeight="1" x14ac:dyDescent="0.25">
      <c r="A79" s="83" t="s">
        <v>186</v>
      </c>
      <c r="B79" s="84" t="s">
        <v>187</v>
      </c>
      <c r="C79" s="49">
        <v>15000</v>
      </c>
      <c r="D79" s="49">
        <v>5000</v>
      </c>
      <c r="E79" s="49">
        <v>5000</v>
      </c>
      <c r="F79" s="49">
        <v>5000</v>
      </c>
      <c r="G79" s="48">
        <f t="shared" si="1"/>
        <v>0</v>
      </c>
      <c r="H79" s="48"/>
    </row>
    <row r="80" spans="1:8" x14ac:dyDescent="0.25">
      <c r="A80" s="74" t="s">
        <v>60</v>
      </c>
      <c r="B80" s="48" t="s">
        <v>120</v>
      </c>
      <c r="C80" s="49">
        <v>3000</v>
      </c>
      <c r="D80" s="49">
        <v>8000</v>
      </c>
      <c r="E80" s="49">
        <v>8000</v>
      </c>
      <c r="F80" s="49">
        <v>8000</v>
      </c>
      <c r="G80" s="48">
        <f t="shared" si="1"/>
        <v>0</v>
      </c>
      <c r="H80" s="48"/>
    </row>
    <row r="81" spans="1:8" x14ac:dyDescent="0.25">
      <c r="A81" s="74" t="s">
        <v>61</v>
      </c>
      <c r="B81" s="48" t="s">
        <v>121</v>
      </c>
      <c r="C81" s="49">
        <v>448354</v>
      </c>
      <c r="D81" s="49">
        <v>504872</v>
      </c>
      <c r="E81" s="49">
        <v>457129</v>
      </c>
      <c r="F81" s="49">
        <v>458451</v>
      </c>
      <c r="G81" s="48">
        <f t="shared" si="1"/>
        <v>1322</v>
      </c>
      <c r="H81" s="48" t="s">
        <v>242</v>
      </c>
    </row>
    <row r="82" spans="1:8" x14ac:dyDescent="0.25">
      <c r="A82" s="78" t="s">
        <v>166</v>
      </c>
      <c r="B82" s="48" t="s">
        <v>184</v>
      </c>
      <c r="C82" s="49">
        <v>9883</v>
      </c>
      <c r="D82" s="49">
        <v>0</v>
      </c>
      <c r="E82" s="49">
        <v>0</v>
      </c>
      <c r="F82" s="49">
        <v>0</v>
      </c>
      <c r="G82" s="48">
        <f t="shared" si="1"/>
        <v>0</v>
      </c>
      <c r="H82" s="48"/>
    </row>
    <row r="83" spans="1:8" x14ac:dyDescent="0.25">
      <c r="A83" s="74" t="s">
        <v>62</v>
      </c>
      <c r="B83" s="48" t="s">
        <v>63</v>
      </c>
      <c r="C83" s="49">
        <v>7800</v>
      </c>
      <c r="D83" s="49">
        <v>8400</v>
      </c>
      <c r="E83" s="49">
        <v>8400</v>
      </c>
      <c r="F83" s="49">
        <v>8400</v>
      </c>
      <c r="G83" s="48">
        <f t="shared" si="1"/>
        <v>0</v>
      </c>
      <c r="H83" s="48"/>
    </row>
    <row r="84" spans="1:8" x14ac:dyDescent="0.25">
      <c r="A84" s="74" t="s">
        <v>65</v>
      </c>
      <c r="B84" s="48" t="s">
        <v>64</v>
      </c>
      <c r="C84" s="49">
        <v>23496</v>
      </c>
      <c r="D84" s="49">
        <v>0</v>
      </c>
      <c r="E84" s="49">
        <v>0</v>
      </c>
      <c r="F84" s="49">
        <v>0</v>
      </c>
      <c r="G84" s="48">
        <f t="shared" si="1"/>
        <v>0</v>
      </c>
      <c r="H84" s="48"/>
    </row>
    <row r="85" spans="1:8" x14ac:dyDescent="0.25">
      <c r="A85" s="78" t="s">
        <v>66</v>
      </c>
      <c r="B85" s="48" t="s">
        <v>195</v>
      </c>
      <c r="C85" s="49">
        <v>35280</v>
      </c>
      <c r="D85" s="49">
        <v>9648</v>
      </c>
      <c r="E85" s="49">
        <v>22648</v>
      </c>
      <c r="F85" s="49">
        <v>26648</v>
      </c>
      <c r="G85" s="48">
        <f t="shared" si="1"/>
        <v>4000</v>
      </c>
      <c r="H85" s="48" t="s">
        <v>243</v>
      </c>
    </row>
    <row r="86" spans="1:8" x14ac:dyDescent="0.25">
      <c r="A86" s="81" t="s">
        <v>122</v>
      </c>
      <c r="B86" s="40" t="s">
        <v>123</v>
      </c>
      <c r="C86" s="39">
        <f>SUM(C87:C93)</f>
        <v>790343</v>
      </c>
      <c r="D86" s="39">
        <f>SUM(D87:D93)</f>
        <v>900469</v>
      </c>
      <c r="E86" s="39">
        <f>SUM(E87:E93)</f>
        <v>913435</v>
      </c>
      <c r="F86" s="39">
        <f>SUM(F87:F93)</f>
        <v>913435</v>
      </c>
      <c r="G86" s="48">
        <f t="shared" si="1"/>
        <v>0</v>
      </c>
      <c r="H86" s="48"/>
    </row>
    <row r="87" spans="1:8" x14ac:dyDescent="0.25">
      <c r="A87" s="73" t="s">
        <v>67</v>
      </c>
      <c r="B87" s="48" t="s">
        <v>124</v>
      </c>
      <c r="C87" s="49">
        <v>64263</v>
      </c>
      <c r="D87" s="49">
        <v>70631</v>
      </c>
      <c r="E87" s="49">
        <v>70631</v>
      </c>
      <c r="F87" s="49">
        <v>70631</v>
      </c>
      <c r="G87" s="48">
        <f t="shared" si="1"/>
        <v>0</v>
      </c>
      <c r="H87" s="48"/>
    </row>
    <row r="88" spans="1:8" x14ac:dyDescent="0.25">
      <c r="A88" s="74" t="s">
        <v>68</v>
      </c>
      <c r="B88" s="48" t="s">
        <v>168</v>
      </c>
      <c r="C88" s="49">
        <v>211778</v>
      </c>
      <c r="D88" s="49">
        <v>259610</v>
      </c>
      <c r="E88" s="49">
        <v>259610</v>
      </c>
      <c r="F88" s="49">
        <v>259610</v>
      </c>
      <c r="G88" s="48">
        <f t="shared" si="1"/>
        <v>0</v>
      </c>
      <c r="H88" s="48"/>
    </row>
    <row r="89" spans="1:8" x14ac:dyDescent="0.25">
      <c r="A89" s="74" t="s">
        <v>68</v>
      </c>
      <c r="B89" s="50" t="s">
        <v>169</v>
      </c>
      <c r="C89" s="49">
        <v>66200</v>
      </c>
      <c r="D89" s="49">
        <v>135200</v>
      </c>
      <c r="E89" s="49">
        <v>135200</v>
      </c>
      <c r="F89" s="49">
        <v>135200</v>
      </c>
      <c r="G89" s="48">
        <f t="shared" si="1"/>
        <v>0</v>
      </c>
      <c r="H89" s="48"/>
    </row>
    <row r="90" spans="1:8" x14ac:dyDescent="0.25">
      <c r="A90" s="78" t="s">
        <v>68</v>
      </c>
      <c r="B90" s="50" t="s">
        <v>164</v>
      </c>
      <c r="C90" s="49">
        <v>194634</v>
      </c>
      <c r="D90" s="49">
        <v>202913</v>
      </c>
      <c r="E90" s="49">
        <v>202922</v>
      </c>
      <c r="F90" s="49">
        <v>202922</v>
      </c>
      <c r="G90" s="48">
        <f t="shared" si="1"/>
        <v>0</v>
      </c>
      <c r="H90" s="48"/>
    </row>
    <row r="91" spans="1:8" x14ac:dyDescent="0.25">
      <c r="A91" s="74" t="s">
        <v>68</v>
      </c>
      <c r="B91" s="50" t="s">
        <v>170</v>
      </c>
      <c r="C91" s="49">
        <v>109398</v>
      </c>
      <c r="D91" s="49">
        <v>115836</v>
      </c>
      <c r="E91" s="49">
        <v>114023</v>
      </c>
      <c r="F91" s="49">
        <v>114023</v>
      </c>
      <c r="G91" s="48">
        <f t="shared" si="1"/>
        <v>0</v>
      </c>
      <c r="H91" s="48"/>
    </row>
    <row r="92" spans="1:8" x14ac:dyDescent="0.25">
      <c r="A92" s="74" t="s">
        <v>68</v>
      </c>
      <c r="B92" s="50" t="s">
        <v>196</v>
      </c>
      <c r="C92" s="49">
        <v>108070</v>
      </c>
      <c r="D92" s="49">
        <v>115379</v>
      </c>
      <c r="E92" s="49">
        <v>118269</v>
      </c>
      <c r="F92" s="49">
        <v>118269</v>
      </c>
      <c r="G92" s="48">
        <f t="shared" si="1"/>
        <v>0</v>
      </c>
      <c r="H92" s="48"/>
    </row>
    <row r="93" spans="1:8" x14ac:dyDescent="0.25">
      <c r="A93" s="79" t="s">
        <v>69</v>
      </c>
      <c r="B93" s="48" t="s">
        <v>70</v>
      </c>
      <c r="C93" s="49">
        <v>36000</v>
      </c>
      <c r="D93" s="49">
        <v>900</v>
      </c>
      <c r="E93" s="49">
        <v>12780</v>
      </c>
      <c r="F93" s="49">
        <v>12780</v>
      </c>
      <c r="G93" s="48">
        <f t="shared" si="1"/>
        <v>0</v>
      </c>
      <c r="H93" s="48"/>
    </row>
    <row r="94" spans="1:8" x14ac:dyDescent="0.25">
      <c r="A94" s="81" t="s">
        <v>125</v>
      </c>
      <c r="B94" s="40" t="s">
        <v>72</v>
      </c>
      <c r="C94" s="39">
        <f>SUM(C95:C105)</f>
        <v>381159</v>
      </c>
      <c r="D94" s="39">
        <f>SUM(D95:D105)</f>
        <v>464329</v>
      </c>
      <c r="E94" s="39">
        <f>SUM(E95:E105)</f>
        <v>494241</v>
      </c>
      <c r="F94" s="39">
        <f>SUM(F95:F105)</f>
        <v>494221</v>
      </c>
      <c r="G94" s="48">
        <f t="shared" si="1"/>
        <v>-20</v>
      </c>
      <c r="H94" s="48"/>
    </row>
    <row r="95" spans="1:8" x14ac:dyDescent="0.25">
      <c r="A95" s="78" t="s">
        <v>71</v>
      </c>
      <c r="B95" s="50" t="s">
        <v>179</v>
      </c>
      <c r="C95" s="49">
        <v>185636</v>
      </c>
      <c r="D95" s="49">
        <v>248000</v>
      </c>
      <c r="E95" s="49">
        <v>273912</v>
      </c>
      <c r="F95" s="49">
        <v>273912</v>
      </c>
      <c r="G95" s="48">
        <f t="shared" si="1"/>
        <v>0</v>
      </c>
      <c r="H95" s="48"/>
    </row>
    <row r="96" spans="1:8" x14ac:dyDescent="0.25">
      <c r="A96" s="74" t="s">
        <v>158</v>
      </c>
      <c r="B96" s="85" t="s">
        <v>171</v>
      </c>
      <c r="C96" s="49">
        <v>107470</v>
      </c>
      <c r="D96" s="49">
        <v>108000</v>
      </c>
      <c r="E96" s="49">
        <v>108000</v>
      </c>
      <c r="F96" s="49">
        <v>108000</v>
      </c>
      <c r="G96" s="48">
        <f t="shared" si="1"/>
        <v>0</v>
      </c>
      <c r="H96" s="48"/>
    </row>
    <row r="97" spans="1:8" x14ac:dyDescent="0.25">
      <c r="A97" s="74" t="s">
        <v>73</v>
      </c>
      <c r="B97" s="50" t="s">
        <v>162</v>
      </c>
      <c r="C97" s="49">
        <v>5893</v>
      </c>
      <c r="D97" s="49">
        <v>7893</v>
      </c>
      <c r="E97" s="49">
        <v>7893</v>
      </c>
      <c r="F97" s="49">
        <v>7873</v>
      </c>
      <c r="G97" s="48">
        <f t="shared" si="1"/>
        <v>-20</v>
      </c>
      <c r="H97" s="48"/>
    </row>
    <row r="98" spans="1:8" x14ac:dyDescent="0.25">
      <c r="A98" s="78" t="s">
        <v>73</v>
      </c>
      <c r="B98" s="50" t="s">
        <v>161</v>
      </c>
      <c r="C98" s="49">
        <v>18080</v>
      </c>
      <c r="D98" s="49">
        <v>27502</v>
      </c>
      <c r="E98" s="49">
        <v>27502</v>
      </c>
      <c r="F98" s="49">
        <v>27502</v>
      </c>
      <c r="G98" s="48">
        <f t="shared" si="1"/>
        <v>0</v>
      </c>
      <c r="H98" s="48"/>
    </row>
    <row r="99" spans="1:8" x14ac:dyDescent="0.25">
      <c r="A99" s="74" t="s">
        <v>73</v>
      </c>
      <c r="B99" s="50" t="s">
        <v>126</v>
      </c>
      <c r="C99" s="49">
        <v>15140</v>
      </c>
      <c r="D99" s="49">
        <v>20034</v>
      </c>
      <c r="E99" s="49">
        <v>20034</v>
      </c>
      <c r="F99" s="49">
        <v>20034</v>
      </c>
      <c r="G99" s="48">
        <f t="shared" si="1"/>
        <v>0</v>
      </c>
      <c r="H99" s="48"/>
    </row>
    <row r="100" spans="1:8" ht="17.25" customHeight="1" x14ac:dyDescent="0.25">
      <c r="A100" s="78" t="s">
        <v>73</v>
      </c>
      <c r="B100" s="50" t="s">
        <v>159</v>
      </c>
      <c r="C100" s="49">
        <v>12000</v>
      </c>
      <c r="D100" s="49">
        <v>12000</v>
      </c>
      <c r="E100" s="49">
        <v>12000</v>
      </c>
      <c r="F100" s="49">
        <v>12000</v>
      </c>
      <c r="G100" s="48">
        <f t="shared" si="1"/>
        <v>0</v>
      </c>
      <c r="H100" s="48"/>
    </row>
    <row r="101" spans="1:8" ht="18.75" hidden="1" customHeight="1" x14ac:dyDescent="0.25">
      <c r="A101" s="78" t="s">
        <v>73</v>
      </c>
      <c r="B101" s="50" t="s">
        <v>160</v>
      </c>
      <c r="C101" s="49">
        <v>0</v>
      </c>
      <c r="D101" s="49">
        <v>0</v>
      </c>
      <c r="E101" s="49">
        <v>0</v>
      </c>
      <c r="F101" s="49">
        <v>0</v>
      </c>
      <c r="G101" s="48">
        <f t="shared" si="1"/>
        <v>0</v>
      </c>
      <c r="H101" s="48"/>
    </row>
    <row r="102" spans="1:8" x14ac:dyDescent="0.25">
      <c r="A102" s="78" t="s">
        <v>73</v>
      </c>
      <c r="B102" s="50" t="s">
        <v>172</v>
      </c>
      <c r="C102" s="49">
        <v>2700</v>
      </c>
      <c r="D102" s="49">
        <v>1500</v>
      </c>
      <c r="E102" s="49">
        <v>1500</v>
      </c>
      <c r="F102" s="49">
        <v>1500</v>
      </c>
      <c r="G102" s="48">
        <f t="shared" si="1"/>
        <v>0</v>
      </c>
      <c r="H102" s="48"/>
    </row>
    <row r="103" spans="1:8" x14ac:dyDescent="0.25">
      <c r="A103" s="78" t="s">
        <v>73</v>
      </c>
      <c r="B103" s="50" t="s">
        <v>160</v>
      </c>
      <c r="C103" s="49">
        <v>6000</v>
      </c>
      <c r="D103" s="49">
        <v>6000</v>
      </c>
      <c r="E103" s="49">
        <v>6000</v>
      </c>
      <c r="F103" s="49">
        <v>6000</v>
      </c>
      <c r="G103" s="48">
        <f t="shared" si="1"/>
        <v>0</v>
      </c>
      <c r="H103" s="48"/>
    </row>
    <row r="104" spans="1:8" x14ac:dyDescent="0.25">
      <c r="A104" s="78" t="s">
        <v>73</v>
      </c>
      <c r="B104" s="50" t="s">
        <v>226</v>
      </c>
      <c r="C104" s="49">
        <v>0</v>
      </c>
      <c r="D104" s="49">
        <v>10000</v>
      </c>
      <c r="E104" s="49">
        <v>10000</v>
      </c>
      <c r="F104" s="49">
        <v>10000</v>
      </c>
      <c r="G104" s="48">
        <f t="shared" si="1"/>
        <v>0</v>
      </c>
      <c r="H104" s="48"/>
    </row>
    <row r="105" spans="1:8" x14ac:dyDescent="0.25">
      <c r="A105" s="78" t="s">
        <v>73</v>
      </c>
      <c r="B105" s="50" t="s">
        <v>224</v>
      </c>
      <c r="C105" s="49">
        <v>28240</v>
      </c>
      <c r="D105" s="49">
        <v>23400</v>
      </c>
      <c r="E105" s="49">
        <v>27400</v>
      </c>
      <c r="F105" s="49">
        <v>27400</v>
      </c>
      <c r="G105" s="48">
        <f t="shared" si="1"/>
        <v>0</v>
      </c>
      <c r="H105" s="48"/>
    </row>
    <row r="106" spans="1:8" x14ac:dyDescent="0.25">
      <c r="A106" s="81" t="s">
        <v>127</v>
      </c>
      <c r="B106" s="40" t="s">
        <v>128</v>
      </c>
      <c r="C106" s="39">
        <f>SUM(C107:C111)</f>
        <v>101087</v>
      </c>
      <c r="D106" s="39">
        <f>SUM(D107:D111)</f>
        <v>103590</v>
      </c>
      <c r="E106" s="39">
        <f>SUM(E107:E111)</f>
        <v>112590</v>
      </c>
      <c r="F106" s="39">
        <f>SUM(F107:F111)</f>
        <v>113791</v>
      </c>
      <c r="G106" s="48">
        <f t="shared" si="1"/>
        <v>1201</v>
      </c>
      <c r="H106" s="48"/>
    </row>
    <row r="107" spans="1:8" x14ac:dyDescent="0.25">
      <c r="A107" s="74" t="s">
        <v>74</v>
      </c>
      <c r="B107" s="50" t="s">
        <v>197</v>
      </c>
      <c r="C107" s="49">
        <v>71404</v>
      </c>
      <c r="D107" s="49">
        <v>69042</v>
      </c>
      <c r="E107" s="49">
        <v>78042</v>
      </c>
      <c r="F107" s="49">
        <v>79243</v>
      </c>
      <c r="G107" s="48">
        <f t="shared" si="1"/>
        <v>1201</v>
      </c>
      <c r="H107" s="48"/>
    </row>
    <row r="108" spans="1:8" x14ac:dyDescent="0.25">
      <c r="A108" s="74" t="s">
        <v>74</v>
      </c>
      <c r="B108" s="50" t="s">
        <v>198</v>
      </c>
      <c r="C108" s="49">
        <v>27432</v>
      </c>
      <c r="D108" s="49">
        <v>31805</v>
      </c>
      <c r="E108" s="49">
        <v>31805</v>
      </c>
      <c r="F108" s="49">
        <v>31805</v>
      </c>
      <c r="G108" s="48">
        <f t="shared" si="1"/>
        <v>0</v>
      </c>
      <c r="H108" s="48"/>
    </row>
    <row r="109" spans="1:8" x14ac:dyDescent="0.25">
      <c r="A109" s="74" t="s">
        <v>74</v>
      </c>
      <c r="B109" s="50" t="s">
        <v>173</v>
      </c>
      <c r="C109" s="49">
        <v>1251</v>
      </c>
      <c r="D109" s="49">
        <v>1743</v>
      </c>
      <c r="E109" s="49">
        <v>1743</v>
      </c>
      <c r="F109" s="49">
        <v>1743</v>
      </c>
      <c r="G109" s="48">
        <f t="shared" si="1"/>
        <v>0</v>
      </c>
      <c r="H109" s="48"/>
    </row>
    <row r="110" spans="1:8" ht="13.9" hidden="1" x14ac:dyDescent="0.25">
      <c r="A110" s="74" t="s">
        <v>75</v>
      </c>
      <c r="B110" s="48" t="s">
        <v>129</v>
      </c>
      <c r="C110" s="49">
        <v>0</v>
      </c>
      <c r="D110" s="49">
        <v>0</v>
      </c>
      <c r="E110" s="49">
        <v>0</v>
      </c>
      <c r="F110" s="49">
        <v>0</v>
      </c>
      <c r="G110" s="48">
        <f t="shared" si="1"/>
        <v>0</v>
      </c>
      <c r="H110" s="48"/>
    </row>
    <row r="111" spans="1:8" x14ac:dyDescent="0.25">
      <c r="A111" s="86" t="s">
        <v>76</v>
      </c>
      <c r="B111" s="87" t="s">
        <v>130</v>
      </c>
      <c r="C111" s="88">
        <v>1000</v>
      </c>
      <c r="D111" s="88">
        <v>1000</v>
      </c>
      <c r="E111" s="88">
        <v>1000</v>
      </c>
      <c r="F111" s="88">
        <v>1000</v>
      </c>
      <c r="G111" s="48">
        <f t="shared" si="1"/>
        <v>0</v>
      </c>
      <c r="H111" s="48"/>
    </row>
    <row r="112" spans="1:8" x14ac:dyDescent="0.25">
      <c r="A112" s="81" t="s">
        <v>131</v>
      </c>
      <c r="B112" s="40" t="s">
        <v>132</v>
      </c>
      <c r="C112" s="39">
        <f>SUM(C113:C146)</f>
        <v>1735144</v>
      </c>
      <c r="D112" s="39">
        <f>SUM(D113:D146)</f>
        <v>1622522</v>
      </c>
      <c r="E112" s="39">
        <f>SUM(E113:E146)</f>
        <v>1621914</v>
      </c>
      <c r="F112" s="39">
        <f>SUM(F113:F146)</f>
        <v>1626108</v>
      </c>
      <c r="G112" s="48">
        <f t="shared" si="1"/>
        <v>4194</v>
      </c>
      <c r="H112" s="48"/>
    </row>
    <row r="113" spans="1:8" x14ac:dyDescent="0.25">
      <c r="A113" s="78" t="s">
        <v>77</v>
      </c>
      <c r="B113" s="48" t="s">
        <v>199</v>
      </c>
      <c r="C113" s="49">
        <v>41515</v>
      </c>
      <c r="D113" s="49">
        <v>56560</v>
      </c>
      <c r="E113" s="49">
        <v>56560</v>
      </c>
      <c r="F113" s="49">
        <v>56560</v>
      </c>
      <c r="G113" s="48">
        <f t="shared" si="1"/>
        <v>0</v>
      </c>
      <c r="H113" s="48"/>
    </row>
    <row r="114" spans="1:8" x14ac:dyDescent="0.25">
      <c r="A114" s="78" t="s">
        <v>77</v>
      </c>
      <c r="B114" s="48" t="s">
        <v>183</v>
      </c>
      <c r="C114" s="49">
        <v>10000</v>
      </c>
      <c r="D114" s="49">
        <v>10000</v>
      </c>
      <c r="E114" s="49">
        <v>10000</v>
      </c>
      <c r="F114" s="49">
        <v>10000</v>
      </c>
      <c r="G114" s="48">
        <f t="shared" si="1"/>
        <v>0</v>
      </c>
      <c r="H114" s="48"/>
    </row>
    <row r="115" spans="1:8" x14ac:dyDescent="0.25">
      <c r="A115" s="78" t="s">
        <v>77</v>
      </c>
      <c r="B115" s="48" t="s">
        <v>185</v>
      </c>
      <c r="C115" s="49">
        <v>4014</v>
      </c>
      <c r="D115" s="49">
        <v>0</v>
      </c>
      <c r="E115" s="49">
        <v>0</v>
      </c>
      <c r="F115" s="49">
        <v>0</v>
      </c>
      <c r="G115" s="48">
        <f t="shared" si="1"/>
        <v>0</v>
      </c>
      <c r="H115" s="48"/>
    </row>
    <row r="116" spans="1:8" x14ac:dyDescent="0.25">
      <c r="A116" s="78" t="s">
        <v>77</v>
      </c>
      <c r="B116" s="50" t="s">
        <v>174</v>
      </c>
      <c r="C116" s="49">
        <v>40000</v>
      </c>
      <c r="D116" s="49">
        <v>32800</v>
      </c>
      <c r="E116" s="49">
        <v>32800</v>
      </c>
      <c r="F116" s="49">
        <v>32800</v>
      </c>
      <c r="G116" s="48">
        <f t="shared" si="1"/>
        <v>0</v>
      </c>
      <c r="H116" s="48"/>
    </row>
    <row r="117" spans="1:8" x14ac:dyDescent="0.25">
      <c r="A117" s="78" t="s">
        <v>77</v>
      </c>
      <c r="B117" s="48" t="s">
        <v>143</v>
      </c>
      <c r="C117" s="49">
        <v>58667</v>
      </c>
      <c r="D117" s="49">
        <v>74023</v>
      </c>
      <c r="E117" s="49">
        <v>74023</v>
      </c>
      <c r="F117" s="49">
        <v>66930</v>
      </c>
      <c r="G117" s="48">
        <f t="shared" si="1"/>
        <v>-7093</v>
      </c>
      <c r="H117" s="48" t="s">
        <v>244</v>
      </c>
    </row>
    <row r="118" spans="1:8" x14ac:dyDescent="0.25">
      <c r="A118" s="78" t="s">
        <v>141</v>
      </c>
      <c r="B118" s="48" t="s">
        <v>133</v>
      </c>
      <c r="C118" s="49">
        <v>173153</v>
      </c>
      <c r="D118" s="49">
        <v>192564</v>
      </c>
      <c r="E118" s="49">
        <v>205000</v>
      </c>
      <c r="F118" s="49">
        <v>205000</v>
      </c>
      <c r="G118" s="48">
        <f t="shared" si="1"/>
        <v>0</v>
      </c>
      <c r="H118" s="48"/>
    </row>
    <row r="119" spans="1:8" x14ac:dyDescent="0.25">
      <c r="A119" s="78" t="s">
        <v>78</v>
      </c>
      <c r="B119" s="48" t="s">
        <v>180</v>
      </c>
      <c r="C119" s="49">
        <v>48500</v>
      </c>
      <c r="D119" s="49">
        <v>0</v>
      </c>
      <c r="E119" s="49">
        <v>0</v>
      </c>
      <c r="F119" s="49">
        <v>0</v>
      </c>
      <c r="G119" s="48">
        <f t="shared" si="1"/>
        <v>0</v>
      </c>
      <c r="H119" s="48"/>
    </row>
    <row r="120" spans="1:8" x14ac:dyDescent="0.25">
      <c r="A120" s="78" t="s">
        <v>79</v>
      </c>
      <c r="B120" s="48" t="s">
        <v>80</v>
      </c>
      <c r="C120" s="49">
        <v>65765</v>
      </c>
      <c r="D120" s="49">
        <v>72068</v>
      </c>
      <c r="E120" s="49">
        <v>87068</v>
      </c>
      <c r="F120" s="49">
        <v>87068</v>
      </c>
      <c r="G120" s="48">
        <f t="shared" si="1"/>
        <v>0</v>
      </c>
      <c r="H120" s="48"/>
    </row>
    <row r="121" spans="1:8" x14ac:dyDescent="0.25">
      <c r="A121" s="78" t="s">
        <v>79</v>
      </c>
      <c r="B121" s="48" t="s">
        <v>81</v>
      </c>
      <c r="C121" s="49">
        <v>42663</v>
      </c>
      <c r="D121" s="49">
        <v>46607</v>
      </c>
      <c r="E121" s="49">
        <v>46607</v>
      </c>
      <c r="F121" s="49">
        <v>46607</v>
      </c>
      <c r="G121" s="48">
        <f t="shared" si="1"/>
        <v>0</v>
      </c>
      <c r="H121" s="48"/>
    </row>
    <row r="122" spans="1:8" x14ac:dyDescent="0.25">
      <c r="A122" s="78" t="s">
        <v>79</v>
      </c>
      <c r="B122" s="48" t="s">
        <v>163</v>
      </c>
      <c r="C122" s="49">
        <v>85112</v>
      </c>
      <c r="D122" s="49">
        <v>81102</v>
      </c>
      <c r="E122" s="49">
        <v>81102</v>
      </c>
      <c r="F122" s="49">
        <v>81102</v>
      </c>
      <c r="G122" s="48">
        <f t="shared" si="1"/>
        <v>0</v>
      </c>
      <c r="H122" s="48"/>
    </row>
    <row r="123" spans="1:8" x14ac:dyDescent="0.25">
      <c r="A123" s="74" t="s">
        <v>82</v>
      </c>
      <c r="B123" s="48" t="s">
        <v>175</v>
      </c>
      <c r="C123" s="49">
        <v>77226</v>
      </c>
      <c r="D123" s="49">
        <v>48565</v>
      </c>
      <c r="E123" s="49">
        <v>82475</v>
      </c>
      <c r="F123" s="49">
        <v>85475</v>
      </c>
      <c r="G123" s="48">
        <f t="shared" si="1"/>
        <v>3000</v>
      </c>
      <c r="H123" s="48" t="s">
        <v>245</v>
      </c>
    </row>
    <row r="124" spans="1:8" x14ac:dyDescent="0.25">
      <c r="A124" s="78" t="s">
        <v>142</v>
      </c>
      <c r="B124" s="48" t="s">
        <v>83</v>
      </c>
      <c r="C124" s="49">
        <v>67372</v>
      </c>
      <c r="D124" s="49">
        <v>48261</v>
      </c>
      <c r="E124" s="49">
        <v>49736</v>
      </c>
      <c r="F124" s="49">
        <v>49736</v>
      </c>
      <c r="G124" s="48">
        <f t="shared" si="1"/>
        <v>0</v>
      </c>
      <c r="H124" s="48"/>
    </row>
    <row r="125" spans="1:8" x14ac:dyDescent="0.25">
      <c r="A125" s="78" t="s">
        <v>142</v>
      </c>
      <c r="B125" s="48" t="s">
        <v>84</v>
      </c>
      <c r="C125" s="49">
        <v>12841</v>
      </c>
      <c r="D125" s="49">
        <v>15442</v>
      </c>
      <c r="E125" s="49">
        <v>15442</v>
      </c>
      <c r="F125" s="49">
        <v>15442</v>
      </c>
      <c r="G125" s="48">
        <f t="shared" si="1"/>
        <v>0</v>
      </c>
      <c r="H125" s="48"/>
    </row>
    <row r="126" spans="1:8" x14ac:dyDescent="0.25">
      <c r="A126" s="78" t="s">
        <v>142</v>
      </c>
      <c r="B126" s="48" t="s">
        <v>167</v>
      </c>
      <c r="C126" s="49">
        <v>47802</v>
      </c>
      <c r="D126" s="49">
        <v>50079</v>
      </c>
      <c r="E126" s="49">
        <v>50079</v>
      </c>
      <c r="F126" s="49">
        <v>50079</v>
      </c>
      <c r="G126" s="48">
        <f t="shared" si="1"/>
        <v>0</v>
      </c>
      <c r="H126" s="48"/>
    </row>
    <row r="127" spans="1:8" x14ac:dyDescent="0.25">
      <c r="A127" s="78" t="s">
        <v>142</v>
      </c>
      <c r="B127" s="48" t="s">
        <v>144</v>
      </c>
      <c r="C127" s="49">
        <v>23743</v>
      </c>
      <c r="D127" s="49">
        <v>24723</v>
      </c>
      <c r="E127" s="49">
        <v>24723</v>
      </c>
      <c r="F127" s="49">
        <v>24723</v>
      </c>
      <c r="G127" s="48">
        <f t="shared" si="1"/>
        <v>0</v>
      </c>
      <c r="H127" s="48"/>
    </row>
    <row r="128" spans="1:8" x14ac:dyDescent="0.25">
      <c r="A128" s="78" t="s">
        <v>142</v>
      </c>
      <c r="B128" s="48" t="s">
        <v>85</v>
      </c>
      <c r="C128" s="49">
        <v>21204</v>
      </c>
      <c r="D128" s="49">
        <v>20651</v>
      </c>
      <c r="E128" s="49">
        <v>20651</v>
      </c>
      <c r="F128" s="49">
        <v>20651</v>
      </c>
      <c r="G128" s="48">
        <f t="shared" si="1"/>
        <v>0</v>
      </c>
      <c r="H128" s="48"/>
    </row>
    <row r="129" spans="1:8" x14ac:dyDescent="0.25">
      <c r="A129" s="78" t="s">
        <v>142</v>
      </c>
      <c r="B129" s="48" t="s">
        <v>145</v>
      </c>
      <c r="C129" s="49">
        <v>35899</v>
      </c>
      <c r="D129" s="49">
        <v>23093</v>
      </c>
      <c r="E129" s="49">
        <v>27176</v>
      </c>
      <c r="F129" s="49">
        <v>25093</v>
      </c>
      <c r="G129" s="48">
        <f t="shared" si="1"/>
        <v>-2083</v>
      </c>
      <c r="H129" s="48" t="s">
        <v>246</v>
      </c>
    </row>
    <row r="130" spans="1:8" x14ac:dyDescent="0.25">
      <c r="A130" s="74" t="s">
        <v>86</v>
      </c>
      <c r="B130" s="89" t="s">
        <v>200</v>
      </c>
      <c r="C130" s="49">
        <v>46524</v>
      </c>
      <c r="D130" s="49">
        <v>68237</v>
      </c>
      <c r="E130" s="49">
        <v>68237</v>
      </c>
      <c r="F130" s="49">
        <v>68237</v>
      </c>
      <c r="G130" s="48">
        <f t="shared" si="1"/>
        <v>0</v>
      </c>
      <c r="H130" s="48"/>
    </row>
    <row r="131" spans="1:8" x14ac:dyDescent="0.25">
      <c r="A131" s="74" t="s">
        <v>86</v>
      </c>
      <c r="B131" s="48" t="s">
        <v>90</v>
      </c>
      <c r="C131" s="49">
        <v>46938</v>
      </c>
      <c r="D131" s="49">
        <v>6000</v>
      </c>
      <c r="E131" s="49">
        <v>6000</v>
      </c>
      <c r="F131" s="49">
        <v>15674</v>
      </c>
      <c r="G131" s="48">
        <f t="shared" si="1"/>
        <v>9674</v>
      </c>
      <c r="H131" s="48" t="s">
        <v>247</v>
      </c>
    </row>
    <row r="132" spans="1:8" x14ac:dyDescent="0.25">
      <c r="A132" s="74" t="s">
        <v>86</v>
      </c>
      <c r="B132" s="48" t="s">
        <v>91</v>
      </c>
      <c r="C132" s="49">
        <v>43406</v>
      </c>
      <c r="D132" s="49">
        <v>40662</v>
      </c>
      <c r="E132" s="49">
        <v>36696</v>
      </c>
      <c r="F132" s="49">
        <v>36696</v>
      </c>
      <c r="G132" s="48">
        <f t="shared" si="1"/>
        <v>0</v>
      </c>
      <c r="H132" s="48"/>
    </row>
    <row r="133" spans="1:8" x14ac:dyDescent="0.25">
      <c r="A133" s="74" t="s">
        <v>86</v>
      </c>
      <c r="B133" s="48" t="s">
        <v>89</v>
      </c>
      <c r="C133" s="49">
        <v>93112</v>
      </c>
      <c r="D133" s="49">
        <v>89876</v>
      </c>
      <c r="E133" s="49">
        <v>89876</v>
      </c>
      <c r="F133" s="49">
        <v>89876</v>
      </c>
      <c r="G133" s="48">
        <f t="shared" si="1"/>
        <v>0</v>
      </c>
      <c r="H133" s="48"/>
    </row>
    <row r="134" spans="1:8" x14ac:dyDescent="0.25">
      <c r="A134" s="78" t="s">
        <v>86</v>
      </c>
      <c r="B134" s="48" t="s">
        <v>213</v>
      </c>
      <c r="C134" s="49">
        <v>2410</v>
      </c>
      <c r="D134" s="49">
        <v>2290</v>
      </c>
      <c r="E134" s="49">
        <v>6470</v>
      </c>
      <c r="F134" s="49">
        <v>6470</v>
      </c>
      <c r="G134" s="48">
        <f t="shared" si="1"/>
        <v>0</v>
      </c>
      <c r="H134" s="48"/>
    </row>
    <row r="135" spans="1:8" x14ac:dyDescent="0.25">
      <c r="A135" s="74" t="s">
        <v>86</v>
      </c>
      <c r="B135" s="48" t="s">
        <v>88</v>
      </c>
      <c r="C135" s="49">
        <v>202993</v>
      </c>
      <c r="D135" s="49">
        <v>241723</v>
      </c>
      <c r="E135" s="49">
        <v>258351</v>
      </c>
      <c r="F135" s="49">
        <v>258351</v>
      </c>
      <c r="G135" s="48">
        <f t="shared" ref="G135:G185" si="3">F135-E135</f>
        <v>0</v>
      </c>
      <c r="H135" s="48"/>
    </row>
    <row r="136" spans="1:8" x14ac:dyDescent="0.25">
      <c r="A136" s="74" t="s">
        <v>86</v>
      </c>
      <c r="B136" s="48" t="s">
        <v>201</v>
      </c>
      <c r="C136" s="49">
        <v>20446</v>
      </c>
      <c r="D136" s="49">
        <v>20836</v>
      </c>
      <c r="E136" s="49">
        <v>0</v>
      </c>
      <c r="F136" s="49">
        <v>0</v>
      </c>
      <c r="G136" s="48">
        <f t="shared" si="3"/>
        <v>0</v>
      </c>
      <c r="H136" s="48"/>
    </row>
    <row r="137" spans="1:8" x14ac:dyDescent="0.25">
      <c r="A137" s="74" t="s">
        <v>86</v>
      </c>
      <c r="B137" s="48" t="s">
        <v>202</v>
      </c>
      <c r="C137" s="49">
        <v>27581</v>
      </c>
      <c r="D137" s="49">
        <v>26415</v>
      </c>
      <c r="E137" s="49">
        <v>12185</v>
      </c>
      <c r="F137" s="49">
        <v>12185</v>
      </c>
      <c r="G137" s="48">
        <f t="shared" si="3"/>
        <v>0</v>
      </c>
      <c r="H137" s="48"/>
    </row>
    <row r="138" spans="1:8" x14ac:dyDescent="0.25">
      <c r="A138" s="74" t="s">
        <v>86</v>
      </c>
      <c r="B138" s="48" t="s">
        <v>203</v>
      </c>
      <c r="C138" s="49">
        <v>26591</v>
      </c>
      <c r="D138" s="49">
        <v>23001</v>
      </c>
      <c r="E138" s="49">
        <v>16065</v>
      </c>
      <c r="F138" s="49">
        <v>16065</v>
      </c>
      <c r="G138" s="48">
        <f t="shared" si="3"/>
        <v>0</v>
      </c>
      <c r="H138" s="48"/>
    </row>
    <row r="139" spans="1:8" x14ac:dyDescent="0.25">
      <c r="A139" s="74" t="s">
        <v>86</v>
      </c>
      <c r="B139" s="48" t="s">
        <v>87</v>
      </c>
      <c r="C139" s="49">
        <v>164111</v>
      </c>
      <c r="D139" s="49">
        <v>229892</v>
      </c>
      <c r="E139" s="49">
        <v>202232</v>
      </c>
      <c r="F139" s="49">
        <v>202232</v>
      </c>
      <c r="G139" s="48">
        <f t="shared" si="3"/>
        <v>0</v>
      </c>
      <c r="H139" s="48"/>
    </row>
    <row r="140" spans="1:8" x14ac:dyDescent="0.25">
      <c r="A140" s="74" t="s">
        <v>92</v>
      </c>
      <c r="B140" s="48" t="s">
        <v>204</v>
      </c>
      <c r="C140" s="49">
        <v>118854</v>
      </c>
      <c r="D140" s="49">
        <v>20085</v>
      </c>
      <c r="E140" s="49">
        <v>5393</v>
      </c>
      <c r="F140" s="49">
        <v>5393</v>
      </c>
      <c r="G140" s="48">
        <f t="shared" si="3"/>
        <v>0</v>
      </c>
      <c r="H140" s="48"/>
    </row>
    <row r="141" spans="1:8" x14ac:dyDescent="0.25">
      <c r="A141" s="74" t="s">
        <v>92</v>
      </c>
      <c r="B141" s="48" t="s">
        <v>231</v>
      </c>
      <c r="C141" s="49">
        <v>3000</v>
      </c>
      <c r="D141" s="49">
        <v>2800</v>
      </c>
      <c r="E141" s="49">
        <v>2800</v>
      </c>
      <c r="F141" s="49">
        <v>2800</v>
      </c>
      <c r="G141" s="48">
        <f t="shared" si="3"/>
        <v>0</v>
      </c>
      <c r="H141" s="48"/>
    </row>
    <row r="142" spans="1:8" x14ac:dyDescent="0.25">
      <c r="A142" s="74" t="s">
        <v>92</v>
      </c>
      <c r="B142" s="48" t="s">
        <v>221</v>
      </c>
      <c r="C142" s="49">
        <v>3000</v>
      </c>
      <c r="D142" s="49">
        <v>2100</v>
      </c>
      <c r="E142" s="49">
        <v>2100</v>
      </c>
      <c r="F142" s="49">
        <v>2100</v>
      </c>
      <c r="G142" s="48">
        <f t="shared" si="3"/>
        <v>0</v>
      </c>
      <c r="H142" s="48"/>
    </row>
    <row r="143" spans="1:8" x14ac:dyDescent="0.25">
      <c r="A143" s="74" t="s">
        <v>92</v>
      </c>
      <c r="B143" s="48" t="s">
        <v>205</v>
      </c>
      <c r="C143" s="49">
        <v>19710</v>
      </c>
      <c r="D143" s="49">
        <v>18867</v>
      </c>
      <c r="E143" s="49">
        <v>18867</v>
      </c>
      <c r="F143" s="49">
        <v>18867</v>
      </c>
      <c r="G143" s="48">
        <f t="shared" si="3"/>
        <v>0</v>
      </c>
      <c r="H143" s="48"/>
    </row>
    <row r="144" spans="1:8" x14ac:dyDescent="0.25">
      <c r="A144" s="78" t="s">
        <v>216</v>
      </c>
      <c r="B144" s="97" t="s">
        <v>217</v>
      </c>
      <c r="C144" s="90">
        <v>29992</v>
      </c>
      <c r="D144" s="90">
        <v>0</v>
      </c>
      <c r="E144" s="90">
        <v>0</v>
      </c>
      <c r="F144" s="90">
        <v>0</v>
      </c>
      <c r="G144" s="48">
        <f t="shared" si="3"/>
        <v>0</v>
      </c>
      <c r="H144" s="48"/>
    </row>
    <row r="145" spans="1:8" x14ac:dyDescent="0.25">
      <c r="A145" s="74" t="s">
        <v>93</v>
      </c>
      <c r="B145" s="48" t="s">
        <v>206</v>
      </c>
      <c r="C145" s="49">
        <v>29000</v>
      </c>
      <c r="D145" s="49">
        <v>33200</v>
      </c>
      <c r="E145" s="49">
        <v>33200</v>
      </c>
      <c r="F145" s="49">
        <v>33896</v>
      </c>
      <c r="G145" s="48">
        <f t="shared" si="3"/>
        <v>696</v>
      </c>
      <c r="H145" s="48" t="s">
        <v>248</v>
      </c>
    </row>
    <row r="146" spans="1:8" ht="15.75" thickBot="1" x14ac:dyDescent="0.3">
      <c r="A146" s="91" t="s">
        <v>94</v>
      </c>
      <c r="B146" s="92" t="s">
        <v>95</v>
      </c>
      <c r="C146" s="93">
        <v>2000</v>
      </c>
      <c r="D146" s="93">
        <v>0</v>
      </c>
      <c r="E146" s="93">
        <v>0</v>
      </c>
      <c r="F146" s="93">
        <v>0</v>
      </c>
      <c r="G146" s="48">
        <f t="shared" si="3"/>
        <v>0</v>
      </c>
      <c r="H146" s="48"/>
    </row>
    <row r="147" spans="1:8" x14ac:dyDescent="0.25">
      <c r="A147" s="81" t="s">
        <v>134</v>
      </c>
      <c r="B147" s="40" t="s">
        <v>135</v>
      </c>
      <c r="C147" s="39">
        <f>SUM(C148:C170)</f>
        <v>6749681</v>
      </c>
      <c r="D147" s="39">
        <f>SUM(D148:D170)</f>
        <v>7955412</v>
      </c>
      <c r="E147" s="39">
        <f>SUM(E148:E170)</f>
        <v>8109576</v>
      </c>
      <c r="F147" s="39">
        <f>SUM(F148:F170)</f>
        <v>8120882</v>
      </c>
      <c r="G147" s="48">
        <f t="shared" si="3"/>
        <v>11306</v>
      </c>
      <c r="H147" s="48"/>
    </row>
    <row r="148" spans="1:8" x14ac:dyDescent="0.25">
      <c r="A148" s="73" t="s">
        <v>96</v>
      </c>
      <c r="B148" s="48" t="s">
        <v>207</v>
      </c>
      <c r="C148" s="49">
        <v>435716</v>
      </c>
      <c r="D148" s="49">
        <v>622168</v>
      </c>
      <c r="E148" s="49">
        <v>652665</v>
      </c>
      <c r="F148" s="49">
        <v>661683</v>
      </c>
      <c r="G148" s="48">
        <f t="shared" si="3"/>
        <v>9018</v>
      </c>
      <c r="H148" s="48" t="s">
        <v>249</v>
      </c>
    </row>
    <row r="149" spans="1:8" x14ac:dyDescent="0.25">
      <c r="A149" s="74" t="s">
        <v>96</v>
      </c>
      <c r="B149" s="50" t="s">
        <v>208</v>
      </c>
      <c r="C149" s="49">
        <v>757262</v>
      </c>
      <c r="D149" s="49">
        <v>954379</v>
      </c>
      <c r="E149" s="49">
        <v>954379</v>
      </c>
      <c r="F149" s="49">
        <v>957237</v>
      </c>
      <c r="G149" s="48">
        <f t="shared" si="3"/>
        <v>2858</v>
      </c>
      <c r="H149" s="48" t="s">
        <v>254</v>
      </c>
    </row>
    <row r="150" spans="1:8" x14ac:dyDescent="0.25">
      <c r="A150" s="74" t="s">
        <v>96</v>
      </c>
      <c r="B150" s="50" t="s">
        <v>209</v>
      </c>
      <c r="C150" s="49">
        <v>158402</v>
      </c>
      <c r="D150" s="49">
        <v>217648</v>
      </c>
      <c r="E150" s="49">
        <v>219444</v>
      </c>
      <c r="F150" s="49">
        <v>224444</v>
      </c>
      <c r="G150" s="48">
        <f t="shared" si="3"/>
        <v>5000</v>
      </c>
      <c r="H150" s="48" t="s">
        <v>250</v>
      </c>
    </row>
    <row r="151" spans="1:8" x14ac:dyDescent="0.25">
      <c r="A151" s="74" t="s">
        <v>96</v>
      </c>
      <c r="B151" s="50" t="s">
        <v>210</v>
      </c>
      <c r="C151" s="49">
        <v>89682</v>
      </c>
      <c r="D151" s="49">
        <v>116358</v>
      </c>
      <c r="E151" s="49">
        <v>116386</v>
      </c>
      <c r="F151" s="49">
        <v>116386</v>
      </c>
      <c r="G151" s="48">
        <f t="shared" si="3"/>
        <v>0</v>
      </c>
      <c r="H151" s="48"/>
    </row>
    <row r="152" spans="1:8" x14ac:dyDescent="0.25">
      <c r="A152" s="74" t="s">
        <v>96</v>
      </c>
      <c r="B152" s="50" t="s">
        <v>211</v>
      </c>
      <c r="C152" s="49">
        <v>133938</v>
      </c>
      <c r="D152" s="49">
        <v>126452</v>
      </c>
      <c r="E152" s="49">
        <v>141450</v>
      </c>
      <c r="F152" s="49">
        <v>145218</v>
      </c>
      <c r="G152" s="48">
        <f t="shared" si="3"/>
        <v>3768</v>
      </c>
      <c r="H152" s="48" t="s">
        <v>250</v>
      </c>
    </row>
    <row r="153" spans="1:8" x14ac:dyDescent="0.25">
      <c r="A153" s="74" t="s">
        <v>96</v>
      </c>
      <c r="B153" s="48" t="s">
        <v>136</v>
      </c>
      <c r="C153" s="49">
        <v>153261</v>
      </c>
      <c r="D153" s="49">
        <v>153261</v>
      </c>
      <c r="E153" s="49">
        <v>153261</v>
      </c>
      <c r="F153" s="49">
        <v>153261</v>
      </c>
      <c r="G153" s="48">
        <f t="shared" si="3"/>
        <v>0</v>
      </c>
      <c r="H153" s="48"/>
    </row>
    <row r="154" spans="1:8" x14ac:dyDescent="0.25">
      <c r="A154" s="78" t="s">
        <v>97</v>
      </c>
      <c r="B154" s="50" t="s">
        <v>98</v>
      </c>
      <c r="C154" s="49">
        <v>612749</v>
      </c>
      <c r="D154" s="49">
        <v>726806</v>
      </c>
      <c r="E154" s="49">
        <v>726806</v>
      </c>
      <c r="F154" s="49">
        <v>735220</v>
      </c>
      <c r="G154" s="48">
        <f t="shared" si="3"/>
        <v>8414</v>
      </c>
      <c r="H154" s="48" t="s">
        <v>250</v>
      </c>
    </row>
    <row r="155" spans="1:8" x14ac:dyDescent="0.25">
      <c r="A155" s="78" t="s">
        <v>97</v>
      </c>
      <c r="B155" s="50" t="s">
        <v>146</v>
      </c>
      <c r="C155" s="49">
        <v>310167</v>
      </c>
      <c r="D155" s="49">
        <v>136349</v>
      </c>
      <c r="E155" s="49">
        <v>141859</v>
      </c>
      <c r="F155" s="49">
        <v>156659</v>
      </c>
      <c r="G155" s="48">
        <f t="shared" si="3"/>
        <v>14800</v>
      </c>
      <c r="H155" s="48" t="s">
        <v>250</v>
      </c>
    </row>
    <row r="156" spans="1:8" x14ac:dyDescent="0.25">
      <c r="A156" s="78" t="s">
        <v>97</v>
      </c>
      <c r="B156" s="50" t="s">
        <v>176</v>
      </c>
      <c r="C156" s="49">
        <v>122688</v>
      </c>
      <c r="D156" s="49">
        <v>122688</v>
      </c>
      <c r="E156" s="49">
        <v>122688</v>
      </c>
      <c r="F156" s="49">
        <v>122688</v>
      </c>
      <c r="G156" s="48">
        <f t="shared" si="3"/>
        <v>0</v>
      </c>
      <c r="H156" s="48"/>
    </row>
    <row r="157" spans="1:8" x14ac:dyDescent="0.25">
      <c r="A157" s="74" t="s">
        <v>97</v>
      </c>
      <c r="B157" s="48" t="s">
        <v>147</v>
      </c>
      <c r="C157" s="49">
        <v>1183024</v>
      </c>
      <c r="D157" s="49">
        <v>1414303</v>
      </c>
      <c r="E157" s="49">
        <v>1447809</v>
      </c>
      <c r="F157" s="49">
        <v>1447809</v>
      </c>
      <c r="G157" s="48">
        <f t="shared" si="3"/>
        <v>0</v>
      </c>
      <c r="H157" s="48"/>
    </row>
    <row r="158" spans="1:8" x14ac:dyDescent="0.25">
      <c r="A158" s="74" t="s">
        <v>97</v>
      </c>
      <c r="B158" s="50" t="s">
        <v>148</v>
      </c>
      <c r="C158" s="49">
        <v>1603489</v>
      </c>
      <c r="D158" s="49">
        <v>2113052</v>
      </c>
      <c r="E158" s="49">
        <v>2131244</v>
      </c>
      <c r="F158" s="49">
        <v>2131244</v>
      </c>
      <c r="G158" s="48">
        <f t="shared" si="3"/>
        <v>0</v>
      </c>
      <c r="H158" s="48"/>
    </row>
    <row r="159" spans="1:8" x14ac:dyDescent="0.25">
      <c r="A159" s="74" t="s">
        <v>99</v>
      </c>
      <c r="B159" s="48" t="s">
        <v>100</v>
      </c>
      <c r="C159" s="49">
        <v>57557</v>
      </c>
      <c r="D159" s="49">
        <v>60649</v>
      </c>
      <c r="E159" s="49">
        <v>62424</v>
      </c>
      <c r="F159" s="49">
        <v>62424</v>
      </c>
      <c r="G159" s="48">
        <f t="shared" si="3"/>
        <v>0</v>
      </c>
      <c r="H159" s="48"/>
    </row>
    <row r="160" spans="1:8" x14ac:dyDescent="0.25">
      <c r="A160" s="74" t="s">
        <v>101</v>
      </c>
      <c r="B160" s="48" t="s">
        <v>102</v>
      </c>
      <c r="C160" s="49">
        <v>161858</v>
      </c>
      <c r="D160" s="49">
        <v>202893</v>
      </c>
      <c r="E160" s="49">
        <v>200334</v>
      </c>
      <c r="F160" s="49">
        <v>200334</v>
      </c>
      <c r="G160" s="48">
        <f t="shared" si="3"/>
        <v>0</v>
      </c>
      <c r="H160" s="48"/>
    </row>
    <row r="161" spans="1:8" x14ac:dyDescent="0.25">
      <c r="A161" s="74" t="s">
        <v>101</v>
      </c>
      <c r="B161" s="50" t="s">
        <v>103</v>
      </c>
      <c r="C161" s="49">
        <v>170166</v>
      </c>
      <c r="D161" s="49">
        <v>198887</v>
      </c>
      <c r="E161" s="49">
        <v>198887</v>
      </c>
      <c r="F161" s="49">
        <v>198887</v>
      </c>
      <c r="G161" s="48">
        <f t="shared" si="3"/>
        <v>0</v>
      </c>
      <c r="H161" s="48"/>
    </row>
    <row r="162" spans="1:8" x14ac:dyDescent="0.25">
      <c r="A162" s="63" t="s">
        <v>101</v>
      </c>
      <c r="B162" s="50" t="s">
        <v>214</v>
      </c>
      <c r="C162" s="49">
        <v>211656</v>
      </c>
      <c r="D162" s="49">
        <v>159274</v>
      </c>
      <c r="E162" s="49">
        <v>193632</v>
      </c>
      <c r="F162" s="49">
        <v>161080</v>
      </c>
      <c r="G162" s="48">
        <f t="shared" si="3"/>
        <v>-32552</v>
      </c>
      <c r="H162" s="48" t="s">
        <v>251</v>
      </c>
    </row>
    <row r="163" spans="1:8" x14ac:dyDescent="0.25">
      <c r="A163" s="74" t="s">
        <v>101</v>
      </c>
      <c r="B163" s="50" t="s">
        <v>181</v>
      </c>
      <c r="C163" s="49">
        <v>10000</v>
      </c>
      <c r="D163" s="49">
        <v>10000</v>
      </c>
      <c r="E163" s="49">
        <v>10000</v>
      </c>
      <c r="F163" s="49">
        <v>10000</v>
      </c>
      <c r="G163" s="48">
        <f t="shared" si="3"/>
        <v>0</v>
      </c>
      <c r="H163" s="48"/>
    </row>
    <row r="164" spans="1:8" x14ac:dyDescent="0.25">
      <c r="A164" s="74" t="s">
        <v>104</v>
      </c>
      <c r="B164" s="50" t="s">
        <v>177</v>
      </c>
      <c r="C164" s="49">
        <v>108200</v>
      </c>
      <c r="D164" s="49">
        <v>148212</v>
      </c>
      <c r="E164" s="49">
        <v>146015</v>
      </c>
      <c r="F164" s="49">
        <v>146015</v>
      </c>
      <c r="G164" s="48">
        <f t="shared" si="3"/>
        <v>0</v>
      </c>
      <c r="H164" s="48"/>
    </row>
    <row r="165" spans="1:8" x14ac:dyDescent="0.25">
      <c r="A165" s="74" t="s">
        <v>105</v>
      </c>
      <c r="B165" s="50" t="s">
        <v>188</v>
      </c>
      <c r="C165" s="49">
        <v>112025</v>
      </c>
      <c r="D165" s="49">
        <v>111136</v>
      </c>
      <c r="E165" s="49">
        <v>111136</v>
      </c>
      <c r="F165" s="49">
        <v>111136</v>
      </c>
      <c r="G165" s="48">
        <f t="shared" si="3"/>
        <v>0</v>
      </c>
      <c r="H165" s="48"/>
    </row>
    <row r="166" spans="1:8" x14ac:dyDescent="0.25">
      <c r="A166" s="74" t="s">
        <v>105</v>
      </c>
      <c r="B166" s="50" t="s">
        <v>189</v>
      </c>
      <c r="C166" s="49">
        <v>120624</v>
      </c>
      <c r="D166" s="49">
        <v>131970</v>
      </c>
      <c r="E166" s="49">
        <v>131970</v>
      </c>
      <c r="F166" s="49">
        <v>131970</v>
      </c>
      <c r="G166" s="48">
        <f t="shared" si="3"/>
        <v>0</v>
      </c>
      <c r="H166" s="48"/>
    </row>
    <row r="167" spans="1:8" x14ac:dyDescent="0.25">
      <c r="A167" s="74" t="s">
        <v>105</v>
      </c>
      <c r="B167" s="50" t="s">
        <v>190</v>
      </c>
      <c r="C167" s="49">
        <v>47104</v>
      </c>
      <c r="D167" s="49">
        <v>60374</v>
      </c>
      <c r="E167" s="49">
        <v>60374</v>
      </c>
      <c r="F167" s="49">
        <v>60374</v>
      </c>
      <c r="G167" s="48">
        <f t="shared" si="3"/>
        <v>0</v>
      </c>
      <c r="H167" s="48"/>
    </row>
    <row r="168" spans="1:8" x14ac:dyDescent="0.25">
      <c r="A168" s="74" t="s">
        <v>105</v>
      </c>
      <c r="B168" s="50" t="s">
        <v>191</v>
      </c>
      <c r="C168" s="49">
        <v>15324</v>
      </c>
      <c r="D168" s="49">
        <v>8268</v>
      </c>
      <c r="E168" s="49">
        <v>8268</v>
      </c>
      <c r="F168" s="49">
        <v>8268</v>
      </c>
      <c r="G168" s="48">
        <f t="shared" si="3"/>
        <v>0</v>
      </c>
      <c r="H168" s="48"/>
    </row>
    <row r="169" spans="1:8" x14ac:dyDescent="0.25">
      <c r="A169" s="74" t="s">
        <v>106</v>
      </c>
      <c r="B169" s="50" t="s">
        <v>149</v>
      </c>
      <c r="C169" s="49">
        <v>27419</v>
      </c>
      <c r="D169" s="49">
        <v>25440</v>
      </c>
      <c r="E169" s="49">
        <v>30740</v>
      </c>
      <c r="F169" s="49">
        <v>30740</v>
      </c>
      <c r="G169" s="48">
        <f t="shared" si="3"/>
        <v>0</v>
      </c>
      <c r="H169" s="48"/>
    </row>
    <row r="170" spans="1:8" x14ac:dyDescent="0.25">
      <c r="A170" s="78" t="s">
        <v>150</v>
      </c>
      <c r="B170" s="50" t="s">
        <v>151</v>
      </c>
      <c r="C170" s="49">
        <v>147370</v>
      </c>
      <c r="D170" s="49">
        <v>134845</v>
      </c>
      <c r="E170" s="49">
        <v>147805</v>
      </c>
      <c r="F170" s="49">
        <v>147805</v>
      </c>
      <c r="G170" s="48">
        <f t="shared" si="3"/>
        <v>0</v>
      </c>
      <c r="H170" s="48"/>
    </row>
    <row r="171" spans="1:8" x14ac:dyDescent="0.25">
      <c r="A171" s="81" t="s">
        <v>49</v>
      </c>
      <c r="B171" s="40" t="s">
        <v>137</v>
      </c>
      <c r="C171" s="39">
        <f>SUM(C172:C184)</f>
        <v>2051236</v>
      </c>
      <c r="D171" s="39">
        <f>SUM(D172:D184)</f>
        <v>1682776</v>
      </c>
      <c r="E171" s="39">
        <f>SUM(E172:E184)</f>
        <v>1712075</v>
      </c>
      <c r="F171" s="39">
        <f>SUM(F172:F184)</f>
        <v>1693138</v>
      </c>
      <c r="G171" s="48">
        <f t="shared" si="3"/>
        <v>-18937</v>
      </c>
      <c r="H171" s="48"/>
    </row>
    <row r="172" spans="1:8" x14ac:dyDescent="0.25">
      <c r="A172" s="74" t="s">
        <v>108</v>
      </c>
      <c r="B172" s="48" t="s">
        <v>107</v>
      </c>
      <c r="C172" s="49">
        <v>66500</v>
      </c>
      <c r="D172" s="49">
        <v>63570</v>
      </c>
      <c r="E172" s="49">
        <v>63570</v>
      </c>
      <c r="F172" s="49">
        <v>63570</v>
      </c>
      <c r="G172" s="48">
        <f t="shared" si="3"/>
        <v>0</v>
      </c>
      <c r="H172" s="48"/>
    </row>
    <row r="173" spans="1:8" x14ac:dyDescent="0.25">
      <c r="A173" s="74" t="s">
        <v>109</v>
      </c>
      <c r="B173" s="48" t="s">
        <v>232</v>
      </c>
      <c r="C173" s="49">
        <v>278443</v>
      </c>
      <c r="D173" s="49">
        <v>280799</v>
      </c>
      <c r="E173" s="49">
        <v>285203</v>
      </c>
      <c r="F173" s="49">
        <v>285203</v>
      </c>
      <c r="G173" s="48">
        <f t="shared" si="3"/>
        <v>0</v>
      </c>
      <c r="H173" s="48"/>
    </row>
    <row r="174" spans="1:8" x14ac:dyDescent="0.25">
      <c r="A174" s="74" t="s">
        <v>109</v>
      </c>
      <c r="B174" s="48" t="s">
        <v>233</v>
      </c>
      <c r="C174" s="49">
        <v>828457</v>
      </c>
      <c r="D174" s="49">
        <v>307660</v>
      </c>
      <c r="E174" s="49">
        <v>307660</v>
      </c>
      <c r="F174" s="49">
        <v>307660</v>
      </c>
      <c r="G174" s="48">
        <f t="shared" si="3"/>
        <v>0</v>
      </c>
      <c r="H174" s="48"/>
    </row>
    <row r="175" spans="1:8" x14ac:dyDescent="0.25">
      <c r="A175" s="74" t="s">
        <v>109</v>
      </c>
      <c r="B175" s="50" t="s">
        <v>182</v>
      </c>
      <c r="C175" s="49">
        <v>230000</v>
      </c>
      <c r="D175" s="49">
        <v>266000</v>
      </c>
      <c r="E175" s="49">
        <v>266000</v>
      </c>
      <c r="F175" s="49">
        <v>266000</v>
      </c>
      <c r="G175" s="48">
        <f t="shared" si="3"/>
        <v>0</v>
      </c>
      <c r="H175" s="48"/>
    </row>
    <row r="176" spans="1:8" x14ac:dyDescent="0.25">
      <c r="A176" s="78" t="s">
        <v>109</v>
      </c>
      <c r="B176" s="50" t="s">
        <v>218</v>
      </c>
      <c r="C176" s="49">
        <v>2150</v>
      </c>
      <c r="D176" s="49">
        <v>2150</v>
      </c>
      <c r="E176" s="49">
        <v>2150</v>
      </c>
      <c r="F176" s="49">
        <v>2150</v>
      </c>
      <c r="G176" s="48">
        <f t="shared" si="3"/>
        <v>0</v>
      </c>
      <c r="H176" s="48"/>
    </row>
    <row r="177" spans="1:8" x14ac:dyDescent="0.25">
      <c r="A177" s="78" t="s">
        <v>152</v>
      </c>
      <c r="B177" s="50" t="s">
        <v>178</v>
      </c>
      <c r="C177" s="49">
        <v>22100</v>
      </c>
      <c r="D177" s="49">
        <v>21500</v>
      </c>
      <c r="E177" s="49">
        <v>21500</v>
      </c>
      <c r="F177" s="49">
        <v>21500</v>
      </c>
      <c r="G177" s="48">
        <f t="shared" si="3"/>
        <v>0</v>
      </c>
      <c r="H177" s="48"/>
    </row>
    <row r="178" spans="1:8" x14ac:dyDescent="0.25">
      <c r="A178" s="78" t="s">
        <v>153</v>
      </c>
      <c r="B178" s="50" t="s">
        <v>215</v>
      </c>
      <c r="C178" s="49">
        <v>71838</v>
      </c>
      <c r="D178" s="49">
        <v>71254</v>
      </c>
      <c r="E178" s="49">
        <v>69877</v>
      </c>
      <c r="F178" s="49">
        <v>57692</v>
      </c>
      <c r="G178" s="48">
        <f t="shared" si="3"/>
        <v>-12185</v>
      </c>
      <c r="H178" s="48" t="s">
        <v>251</v>
      </c>
    </row>
    <row r="179" spans="1:8" x14ac:dyDescent="0.25">
      <c r="A179" s="74" t="s">
        <v>110</v>
      </c>
      <c r="B179" s="48" t="s">
        <v>111</v>
      </c>
      <c r="C179" s="49">
        <v>422746</v>
      </c>
      <c r="D179" s="49">
        <v>507747</v>
      </c>
      <c r="E179" s="49">
        <v>525482</v>
      </c>
      <c r="F179" s="49">
        <v>525582</v>
      </c>
      <c r="G179" s="48">
        <f t="shared" si="3"/>
        <v>100</v>
      </c>
      <c r="H179" s="48"/>
    </row>
    <row r="180" spans="1:8" x14ac:dyDescent="0.25">
      <c r="A180" s="78" t="s">
        <v>223</v>
      </c>
      <c r="B180" s="50" t="s">
        <v>222</v>
      </c>
      <c r="C180" s="49">
        <v>23610</v>
      </c>
      <c r="D180" s="49">
        <v>7556</v>
      </c>
      <c r="E180" s="49">
        <v>7556</v>
      </c>
      <c r="F180" s="49">
        <v>7556</v>
      </c>
      <c r="G180" s="48">
        <f t="shared" si="3"/>
        <v>0</v>
      </c>
      <c r="H180" s="48"/>
    </row>
    <row r="181" spans="1:8" x14ac:dyDescent="0.25">
      <c r="A181" s="78" t="s">
        <v>223</v>
      </c>
      <c r="B181" s="48" t="s">
        <v>225</v>
      </c>
      <c r="C181" s="49"/>
      <c r="D181" s="49"/>
      <c r="E181" s="49"/>
      <c r="F181" s="49"/>
      <c r="G181" s="48">
        <f t="shared" si="3"/>
        <v>0</v>
      </c>
      <c r="H181" s="48"/>
    </row>
    <row r="182" spans="1:8" x14ac:dyDescent="0.25">
      <c r="A182" s="74" t="s">
        <v>113</v>
      </c>
      <c r="B182" s="48" t="s">
        <v>112</v>
      </c>
      <c r="C182" s="49">
        <v>88542</v>
      </c>
      <c r="D182" s="49">
        <v>137140</v>
      </c>
      <c r="E182" s="49">
        <v>143697</v>
      </c>
      <c r="F182" s="49">
        <v>136845</v>
      </c>
      <c r="G182" s="48">
        <f t="shared" si="3"/>
        <v>-6852</v>
      </c>
      <c r="H182" s="48" t="s">
        <v>251</v>
      </c>
    </row>
    <row r="183" spans="1:8" ht="13.9" hidden="1" x14ac:dyDescent="0.25">
      <c r="A183" s="78" t="s">
        <v>227</v>
      </c>
      <c r="B183" s="48" t="s">
        <v>228</v>
      </c>
      <c r="C183" s="49"/>
      <c r="D183" s="49"/>
      <c r="E183" s="49"/>
      <c r="F183" s="49"/>
      <c r="G183" s="48">
        <f t="shared" si="3"/>
        <v>0</v>
      </c>
      <c r="H183" s="48"/>
    </row>
    <row r="184" spans="1:8" x14ac:dyDescent="0.25">
      <c r="A184" s="86" t="s">
        <v>114</v>
      </c>
      <c r="B184" s="87" t="s">
        <v>138</v>
      </c>
      <c r="C184" s="49">
        <v>16850</v>
      </c>
      <c r="D184" s="49">
        <v>17400</v>
      </c>
      <c r="E184" s="49">
        <v>19380</v>
      </c>
      <c r="F184" s="49">
        <v>19380</v>
      </c>
      <c r="G184" s="48">
        <f t="shared" si="3"/>
        <v>0</v>
      </c>
      <c r="H184" s="48"/>
    </row>
    <row r="185" spans="1:8" ht="15.75" thickBot="1" x14ac:dyDescent="0.3">
      <c r="A185" s="116" t="s">
        <v>154</v>
      </c>
      <c r="B185" s="117"/>
      <c r="C185" s="94">
        <f>C68+C75+C78+C86+C94+C106+C112+C147+C171</f>
        <v>13943692</v>
      </c>
      <c r="D185" s="94">
        <f>D68+D75+D78+D86+D94+D106+D112+D147+D171</f>
        <v>15081677</v>
      </c>
      <c r="E185" s="94">
        <f>E68+E75+E78+E86+E94+E106+E112+E147+E171</f>
        <v>15294710</v>
      </c>
      <c r="F185" s="94">
        <f>F68+F75+F78+F86+F94+F106+F112+F147+F171</f>
        <v>15279923</v>
      </c>
      <c r="G185" s="48">
        <f t="shared" si="3"/>
        <v>-14787</v>
      </c>
      <c r="H185" s="48"/>
    </row>
    <row r="186" spans="1:8" x14ac:dyDescent="0.25">
      <c r="C186" s="31" t="s">
        <v>234</v>
      </c>
      <c r="D186" s="48">
        <f>D30+D43+D49+D56</f>
        <v>15081677</v>
      </c>
      <c r="E186" s="48">
        <f>E30+E43+E49+E56</f>
        <v>15294710</v>
      </c>
      <c r="F186" s="48">
        <f>F30+F43+F49+F56</f>
        <v>15279923</v>
      </c>
      <c r="H186" s="48"/>
    </row>
    <row r="187" spans="1:8" x14ac:dyDescent="0.25">
      <c r="D187" s="48">
        <f>D185-D186</f>
        <v>0</v>
      </c>
      <c r="E187" s="48">
        <f>E185-E186</f>
        <v>0</v>
      </c>
      <c r="F187" s="48">
        <f>F185-F186</f>
        <v>0</v>
      </c>
      <c r="H187" s="48"/>
    </row>
  </sheetData>
  <mergeCells count="3">
    <mergeCell ref="A67:B67"/>
    <mergeCell ref="A185:B185"/>
    <mergeCell ref="A4:B4"/>
  </mergeCells>
  <phoneticPr fontId="22" type="noConversion"/>
  <pageMargins left="0.7" right="0.7" top="0.75" bottom="0.75" header="0.3" footer="0.3"/>
  <pageSetup paperSize="8" scale="95" fitToHeight="0" orientation="landscape" r:id="rId1"/>
  <headerFooter differentOddEven="1" differentFirst="1">
    <firstHeader xml:space="preserve">&amp;RLisa
Mulgi Vallavolikogu
.....................2023. a.
määrusele nr. 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19"/>
      <c r="B1" s="119"/>
      <c r="C1" s="26"/>
      <c r="D1" s="4"/>
      <c r="E1" s="2"/>
      <c r="F1" s="2"/>
      <c r="G1" s="2"/>
      <c r="H1" s="2"/>
      <c r="I1" s="2"/>
    </row>
    <row r="2" spans="1:9" ht="15" customHeight="1" x14ac:dyDescent="0.3">
      <c r="A2" s="27"/>
      <c r="B2" s="27"/>
      <c r="C2" s="26"/>
      <c r="D2" s="6"/>
      <c r="E2" s="2"/>
      <c r="F2" s="2"/>
      <c r="G2" s="2"/>
      <c r="H2" s="2"/>
      <c r="I2" s="2"/>
    </row>
    <row r="3" spans="1:9" ht="15" customHeight="1" x14ac:dyDescent="0.3">
      <c r="A3" s="27"/>
      <c r="B3" s="27"/>
      <c r="C3" s="26"/>
      <c r="D3" s="8"/>
      <c r="E3" s="2"/>
      <c r="F3" s="2"/>
      <c r="G3" s="2"/>
      <c r="H3" s="2"/>
      <c r="I3" s="2"/>
    </row>
    <row r="4" spans="1:9" ht="15" customHeight="1" x14ac:dyDescent="0.3">
      <c r="A4" s="27"/>
      <c r="B4" s="27"/>
      <c r="C4" s="26"/>
      <c r="D4" s="6"/>
      <c r="E4" s="2"/>
      <c r="F4" s="2"/>
      <c r="G4" s="2"/>
      <c r="H4" s="2"/>
      <c r="I4" s="2"/>
    </row>
    <row r="5" spans="1:9" ht="15" customHeight="1" x14ac:dyDescent="0.3">
      <c r="A5" s="27"/>
      <c r="B5" s="27"/>
      <c r="C5" s="27"/>
      <c r="D5" s="8"/>
      <c r="E5" s="2"/>
      <c r="F5" s="2"/>
      <c r="G5" s="2"/>
      <c r="H5" s="2"/>
      <c r="I5" s="2"/>
    </row>
    <row r="6" spans="1:9" ht="15" customHeight="1" x14ac:dyDescent="0.3">
      <c r="A6" s="27"/>
      <c r="B6" s="27"/>
      <c r="C6" s="26"/>
      <c r="D6" s="6"/>
      <c r="E6" s="2"/>
      <c r="F6" s="2"/>
      <c r="G6" s="2"/>
      <c r="H6" s="2"/>
      <c r="I6" s="2"/>
    </row>
    <row r="7" spans="1:9" ht="15" customHeight="1" x14ac:dyDescent="0.3">
      <c r="A7" s="27"/>
      <c r="B7" s="27"/>
      <c r="C7" s="26"/>
      <c r="D7" s="8"/>
      <c r="E7" s="2"/>
      <c r="F7" s="2"/>
      <c r="G7" s="2"/>
      <c r="H7" s="2"/>
      <c r="I7" s="2"/>
    </row>
    <row r="8" spans="1:9" ht="15" customHeight="1" x14ac:dyDescent="0.3">
      <c r="A8" s="27"/>
      <c r="B8" s="27"/>
      <c r="C8" s="26"/>
      <c r="D8" s="6"/>
      <c r="E8" s="2"/>
      <c r="F8" s="2"/>
      <c r="G8" s="2"/>
      <c r="H8" s="2"/>
      <c r="I8" s="2"/>
    </row>
    <row r="9" spans="1:9" ht="15" customHeight="1" x14ac:dyDescent="0.3">
      <c r="A9" s="28"/>
      <c r="B9" s="28"/>
      <c r="C9" s="28"/>
      <c r="D9" s="8"/>
      <c r="E9" s="2"/>
      <c r="F9" s="2"/>
      <c r="G9" s="2"/>
      <c r="H9" s="2"/>
      <c r="I9" s="2"/>
    </row>
    <row r="10" spans="1:9" ht="15" customHeight="1" x14ac:dyDescent="0.3">
      <c r="A10" s="29"/>
      <c r="B10" s="29"/>
      <c r="C10" s="29"/>
      <c r="D10" s="6"/>
      <c r="E10" s="2"/>
      <c r="F10" s="2"/>
      <c r="G10" s="2"/>
      <c r="H10" s="2"/>
      <c r="I10" s="2"/>
    </row>
    <row r="11" spans="1:9" ht="15" customHeight="1" x14ac:dyDescent="0.3">
      <c r="A11" s="28"/>
      <c r="B11" s="28"/>
      <c r="C11" s="28"/>
      <c r="D11" s="8"/>
      <c r="E11" s="2"/>
      <c r="F11" s="2"/>
      <c r="G11" s="2"/>
      <c r="H11" s="2"/>
      <c r="I11" s="2"/>
    </row>
    <row r="12" spans="1:9" ht="15" customHeight="1" x14ac:dyDescent="0.3">
      <c r="A12" s="29"/>
      <c r="B12" s="29"/>
      <c r="C12" s="29"/>
      <c r="D12" s="6"/>
      <c r="E12" s="2"/>
      <c r="F12" s="2"/>
      <c r="G12" s="2"/>
      <c r="H12" s="2"/>
      <c r="I12" s="2"/>
    </row>
    <row r="13" spans="1:9" ht="15" customHeight="1" x14ac:dyDescent="0.3">
      <c r="A13" s="28"/>
      <c r="B13" s="28"/>
      <c r="C13" s="28"/>
      <c r="D13" s="8"/>
      <c r="E13" s="2"/>
      <c r="F13" s="2"/>
      <c r="G13" s="2"/>
      <c r="H13" s="2"/>
      <c r="I13" s="2"/>
    </row>
    <row r="14" spans="1:9" ht="15" customHeight="1" x14ac:dyDescent="0.3">
      <c r="A14" s="29"/>
      <c r="B14" s="29"/>
      <c r="C14" s="29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4" customWidth="1"/>
  </cols>
  <sheetData>
    <row r="1" spans="1:4" ht="18" customHeight="1" x14ac:dyDescent="0.25">
      <c r="A1" s="13"/>
      <c r="B1" s="15"/>
      <c r="C1" s="18"/>
    </row>
    <row r="2" spans="1:4" ht="19.5" customHeight="1" x14ac:dyDescent="0.25">
      <c r="A2" s="14"/>
      <c r="B2" s="12"/>
      <c r="C2" s="19"/>
      <c r="D2" s="11"/>
    </row>
    <row r="3" spans="1:4" ht="18" customHeight="1" x14ac:dyDescent="0.25">
      <c r="A3" s="11"/>
      <c r="B3" s="12"/>
      <c r="C3" s="19"/>
      <c r="D3" s="11"/>
    </row>
    <row r="4" spans="1:4" ht="18" customHeight="1" x14ac:dyDescent="0.25">
      <c r="A4" s="11"/>
      <c r="B4" s="12"/>
      <c r="C4" s="19"/>
      <c r="D4" s="11"/>
    </row>
    <row r="5" spans="1:4" ht="18" customHeight="1" x14ac:dyDescent="0.25">
      <c r="A5" s="11"/>
      <c r="B5" s="12"/>
      <c r="C5" s="19"/>
      <c r="D5" s="11"/>
    </row>
    <row r="6" spans="1:4" ht="18" customHeight="1" x14ac:dyDescent="0.25">
      <c r="A6" s="14"/>
      <c r="B6" s="12"/>
      <c r="C6" s="19"/>
      <c r="D6" s="11"/>
    </row>
    <row r="7" spans="1:4" ht="18" customHeight="1" x14ac:dyDescent="0.25">
      <c r="A7" s="11"/>
      <c r="B7" s="12"/>
      <c r="C7" s="19"/>
      <c r="D7" s="11"/>
    </row>
    <row r="8" spans="1:4" ht="18" customHeight="1" x14ac:dyDescent="0.25">
      <c r="A8" s="11"/>
      <c r="B8" s="12"/>
      <c r="C8" s="19"/>
      <c r="D8" s="11"/>
    </row>
    <row r="9" spans="1:4" ht="18" customHeight="1" x14ac:dyDescent="0.25">
      <c r="A9" s="14"/>
      <c r="B9" s="12"/>
      <c r="C9" s="20"/>
      <c r="D9" s="11"/>
    </row>
    <row r="10" spans="1:4" ht="18" customHeight="1" x14ac:dyDescent="0.25">
      <c r="A10" s="11"/>
      <c r="B10" s="12"/>
      <c r="C10" s="19"/>
      <c r="D10" s="11"/>
    </row>
    <row r="11" spans="1:4" ht="18" customHeight="1" x14ac:dyDescent="0.25">
      <c r="A11" s="11"/>
      <c r="B11" s="12"/>
      <c r="C11" s="19"/>
      <c r="D11" s="11"/>
    </row>
    <row r="12" spans="1:4" ht="18" customHeight="1" x14ac:dyDescent="0.25">
      <c r="A12" s="14"/>
      <c r="B12" s="12"/>
      <c r="C12" s="20"/>
      <c r="D12" s="11"/>
    </row>
    <row r="13" spans="1:4" ht="18" customHeight="1" x14ac:dyDescent="0.25">
      <c r="A13" s="11"/>
      <c r="B13" s="12"/>
      <c r="C13" s="19"/>
      <c r="D13" s="11"/>
    </row>
    <row r="14" spans="1:4" ht="18" customHeight="1" x14ac:dyDescent="0.25">
      <c r="A14" s="11"/>
      <c r="B14" s="12"/>
      <c r="C14" s="20"/>
      <c r="D14" s="11"/>
    </row>
    <row r="15" spans="1:4" ht="18" customHeight="1" x14ac:dyDescent="0.25">
      <c r="A15" s="14"/>
      <c r="B15" s="12"/>
      <c r="C15" s="19"/>
      <c r="D15" s="11"/>
    </row>
    <row r="16" spans="1:4" ht="18" customHeight="1" x14ac:dyDescent="0.25">
      <c r="A16" s="11"/>
      <c r="B16" s="12"/>
      <c r="C16" s="19"/>
      <c r="D16" s="11"/>
    </row>
    <row r="17" spans="1:7" ht="18" customHeight="1" x14ac:dyDescent="0.25">
      <c r="A17" s="11"/>
      <c r="B17" s="12"/>
      <c r="C17" s="20"/>
      <c r="D17" s="11"/>
    </row>
    <row r="18" spans="1:7" ht="18" customHeight="1" x14ac:dyDescent="0.25">
      <c r="A18" s="14"/>
      <c r="B18" s="12"/>
      <c r="C18" s="19"/>
      <c r="D18" s="11"/>
    </row>
    <row r="19" spans="1:7" ht="18" customHeight="1" x14ac:dyDescent="0.25">
      <c r="A19" s="11"/>
      <c r="B19" s="12"/>
      <c r="C19" s="19"/>
      <c r="D19" s="11"/>
    </row>
    <row r="20" spans="1:7" ht="18" customHeight="1" x14ac:dyDescent="0.25">
      <c r="A20" s="11"/>
      <c r="B20" s="12"/>
      <c r="C20" s="21"/>
      <c r="D20" s="11"/>
    </row>
    <row r="21" spans="1:7" ht="18" customHeight="1" x14ac:dyDescent="0.25">
      <c r="A21" s="14"/>
      <c r="B21" s="12"/>
      <c r="C21" s="19"/>
      <c r="D21" s="11"/>
      <c r="F21" s="120"/>
      <c r="G21" s="120"/>
    </row>
    <row r="22" spans="1:7" ht="18" customHeight="1" x14ac:dyDescent="0.25">
      <c r="A22" s="11"/>
      <c r="B22" s="12"/>
      <c r="C22" s="19"/>
      <c r="D22" s="11"/>
    </row>
    <row r="23" spans="1:7" ht="18" customHeight="1" x14ac:dyDescent="0.25">
      <c r="A23" s="11"/>
      <c r="B23" s="12"/>
      <c r="C23" s="19"/>
      <c r="D23" s="11"/>
    </row>
    <row r="24" spans="1:7" ht="18" customHeight="1" x14ac:dyDescent="0.25">
      <c r="A24" s="14"/>
      <c r="B24" s="12"/>
      <c r="C24" s="22"/>
    </row>
    <row r="25" spans="1:7" ht="18" customHeight="1" x14ac:dyDescent="0.25">
      <c r="A25" s="11"/>
      <c r="B25" s="12"/>
      <c r="C25" s="23"/>
    </row>
    <row r="26" spans="1:7" ht="18" customHeight="1" x14ac:dyDescent="0.25">
      <c r="A26" s="11"/>
      <c r="B26" s="12"/>
      <c r="C26" s="22"/>
    </row>
    <row r="27" spans="1:7" ht="18" customHeight="1" x14ac:dyDescent="0.25">
      <c r="A27" s="14"/>
      <c r="B27" s="12"/>
      <c r="C27" s="23"/>
    </row>
    <row r="28" spans="1:7" ht="18" customHeight="1" x14ac:dyDescent="0.25">
      <c r="A28" s="11"/>
      <c r="B28" s="12"/>
    </row>
    <row r="29" spans="1:7" ht="18" customHeight="1" x14ac:dyDescent="0.25">
      <c r="A29" s="11"/>
      <c r="B29" s="12"/>
      <c r="C29" s="22"/>
    </row>
    <row r="30" spans="1:7" ht="18" customHeight="1" x14ac:dyDescent="0.25">
      <c r="A30" s="14"/>
      <c r="B30" s="12"/>
      <c r="C30" s="22"/>
    </row>
    <row r="31" spans="1:7" ht="18" customHeight="1" x14ac:dyDescent="0.25">
      <c r="A31" s="11"/>
      <c r="B31" s="12"/>
      <c r="C31" s="23"/>
    </row>
    <row r="32" spans="1:7" ht="18" customHeight="1" x14ac:dyDescent="0.25">
      <c r="A32" s="11"/>
      <c r="B32" s="12"/>
      <c r="C32" s="22"/>
    </row>
    <row r="33" spans="1:3" ht="18" customHeight="1" x14ac:dyDescent="0.25">
      <c r="A33" s="14"/>
      <c r="B33" s="12"/>
      <c r="C33" s="23"/>
    </row>
    <row r="34" spans="1:3" ht="18" customHeight="1" x14ac:dyDescent="0.25">
      <c r="A34" s="11"/>
      <c r="B34" s="12"/>
      <c r="C34" s="22"/>
    </row>
    <row r="35" spans="1:3" ht="18" customHeight="1" x14ac:dyDescent="0.25">
      <c r="A35" s="11"/>
      <c r="B35" s="12"/>
      <c r="C35" s="25"/>
    </row>
    <row r="36" spans="1:3" ht="18" customHeight="1" x14ac:dyDescent="0.25">
      <c r="A36" s="14"/>
      <c r="B36" s="12"/>
      <c r="C36" s="22"/>
    </row>
    <row r="37" spans="1:3" ht="18" customHeight="1" x14ac:dyDescent="0.25">
      <c r="A37" s="11"/>
      <c r="B37" s="12"/>
      <c r="C37" s="23"/>
    </row>
    <row r="38" spans="1:3" ht="18" customHeight="1" x14ac:dyDescent="0.25">
      <c r="A38" s="11"/>
      <c r="B38" s="12"/>
      <c r="C38" s="22"/>
    </row>
    <row r="39" spans="1:3" ht="18" customHeight="1" x14ac:dyDescent="0.25">
      <c r="A39" s="11"/>
      <c r="B39" s="12"/>
      <c r="C39" s="23"/>
    </row>
    <row r="40" spans="1:3" ht="18" customHeight="1" x14ac:dyDescent="0.25">
      <c r="A40" s="14"/>
      <c r="B40" s="12"/>
      <c r="C40" s="22"/>
    </row>
    <row r="41" spans="1:3" ht="18" customHeight="1" x14ac:dyDescent="0.25">
      <c r="A41" s="11"/>
      <c r="B41" s="12"/>
      <c r="C41" s="23"/>
    </row>
    <row r="42" spans="1:3" ht="18" customHeight="1" x14ac:dyDescent="0.25">
      <c r="A42" s="11"/>
      <c r="B42" s="12"/>
      <c r="C42" s="22"/>
    </row>
    <row r="43" spans="1:3" ht="18" customHeight="1" x14ac:dyDescent="0.25">
      <c r="A43" s="14"/>
      <c r="B43" s="12"/>
      <c r="C43" s="23"/>
    </row>
    <row r="44" spans="1:3" ht="18" customHeight="1" x14ac:dyDescent="0.25">
      <c r="A44" s="11"/>
      <c r="B44" s="12"/>
      <c r="C44" s="22"/>
    </row>
    <row r="45" spans="1:3" ht="18" customHeight="1" x14ac:dyDescent="0.25">
      <c r="A45" s="11"/>
      <c r="B45" s="12"/>
      <c r="C45" s="23"/>
    </row>
    <row r="46" spans="1:3" ht="18" customHeight="1" x14ac:dyDescent="0.25">
      <c r="A46" s="14"/>
      <c r="B46" s="12"/>
      <c r="C46" s="22"/>
    </row>
    <row r="47" spans="1:3" ht="18" customHeight="1" x14ac:dyDescent="0.25">
      <c r="A47" s="11"/>
      <c r="B47" s="12"/>
    </row>
    <row r="48" spans="1:3" ht="18" customHeight="1" x14ac:dyDescent="0.25">
      <c r="A48" s="11"/>
      <c r="B48" s="12"/>
    </row>
    <row r="49" spans="1:2" ht="18" customHeight="1" x14ac:dyDescent="0.25">
      <c r="A49" s="11"/>
      <c r="B49" s="12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dimension ref="A1"/>
  <sheetViews>
    <sheetView workbookViewId="0">
      <selection activeCell="F24" sqref="F2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I180"/>
  <sheetViews>
    <sheetView topLeftCell="A155" workbookViewId="0">
      <selection activeCell="K67" sqref="K67"/>
    </sheetView>
  </sheetViews>
  <sheetFormatPr defaultColWidth="15.28515625" defaultRowHeight="15" customHeight="1" x14ac:dyDescent="0.25"/>
  <cols>
    <col min="1" max="1" width="9.7109375" style="31" customWidth="1"/>
    <col min="2" max="2" width="60.42578125" style="31" customWidth="1"/>
    <col min="3" max="3" width="16.85546875" style="31" customWidth="1"/>
    <col min="4" max="5" width="15.28515625" style="31"/>
    <col min="6" max="6" width="15.7109375" style="31" customWidth="1"/>
    <col min="7" max="7" width="15.28515625" style="31" hidden="1" customWidth="1"/>
    <col min="8" max="8" width="13.85546875" style="31" customWidth="1"/>
    <col min="9" max="16384" width="15.28515625" style="31"/>
  </cols>
  <sheetData>
    <row r="1" spans="1:8" ht="13.9" x14ac:dyDescent="0.25"/>
    <row r="2" spans="1:8" ht="13.9" x14ac:dyDescent="0.25"/>
    <row r="3" spans="1:8" ht="13.9" x14ac:dyDescent="0.25"/>
    <row r="4" spans="1:8" ht="13.9" x14ac:dyDescent="0.25">
      <c r="A4" s="118" t="s">
        <v>229</v>
      </c>
      <c r="B4" s="118"/>
    </row>
    <row r="5" spans="1:8" ht="14.45" thickBot="1" x14ac:dyDescent="0.3"/>
    <row r="6" spans="1:8" ht="57.75" customHeight="1" thickBot="1" x14ac:dyDescent="0.35">
      <c r="A6" s="100" t="s">
        <v>50</v>
      </c>
      <c r="B6" s="101" t="s">
        <v>0</v>
      </c>
      <c r="C6" s="99" t="s">
        <v>253</v>
      </c>
    </row>
    <row r="7" spans="1:8" ht="15.75" x14ac:dyDescent="0.25">
      <c r="A7" s="34">
        <v>3</v>
      </c>
      <c r="B7" s="35" t="s">
        <v>1</v>
      </c>
      <c r="C7" s="36">
        <f>C8+C11+C12+C16+C19</f>
        <v>14000831</v>
      </c>
      <c r="F7" s="107"/>
      <c r="H7" s="108"/>
    </row>
    <row r="8" spans="1:8" ht="16.899999999999999" customHeight="1" x14ac:dyDescent="0.25">
      <c r="A8" s="37">
        <v>30</v>
      </c>
      <c r="B8" s="38" t="s">
        <v>2</v>
      </c>
      <c r="C8" s="39">
        <f>C9+C10</f>
        <v>6775284</v>
      </c>
      <c r="F8" s="107"/>
      <c r="H8" s="108"/>
    </row>
    <row r="9" spans="1:8" ht="18" customHeight="1" x14ac:dyDescent="0.25">
      <c r="A9" s="41">
        <v>3000</v>
      </c>
      <c r="B9" s="42" t="s">
        <v>3</v>
      </c>
      <c r="C9" s="43">
        <v>6326700</v>
      </c>
      <c r="F9" s="107"/>
      <c r="H9" s="108"/>
    </row>
    <row r="10" spans="1:8" ht="17.45" customHeight="1" x14ac:dyDescent="0.25">
      <c r="A10" s="41">
        <v>3030</v>
      </c>
      <c r="B10" s="42" t="s">
        <v>4</v>
      </c>
      <c r="C10" s="43">
        <v>448584</v>
      </c>
      <c r="F10" s="107"/>
      <c r="H10" s="108"/>
    </row>
    <row r="11" spans="1:8" ht="15.6" customHeight="1" x14ac:dyDescent="0.25">
      <c r="A11" s="37">
        <v>32</v>
      </c>
      <c r="B11" s="44" t="s">
        <v>5</v>
      </c>
      <c r="C11" s="45">
        <v>1764867</v>
      </c>
      <c r="F11" s="107"/>
      <c r="H11" s="108"/>
    </row>
    <row r="12" spans="1:8" ht="13.9" x14ac:dyDescent="0.25">
      <c r="A12" s="37">
        <v>352</v>
      </c>
      <c r="B12" s="46" t="s">
        <v>6</v>
      </c>
      <c r="C12" s="39">
        <f>C13+C14+C15</f>
        <v>5372568</v>
      </c>
    </row>
    <row r="13" spans="1:8" ht="13.9" x14ac:dyDescent="0.25">
      <c r="A13" s="41"/>
      <c r="B13" s="42" t="s">
        <v>7</v>
      </c>
      <c r="C13" s="43">
        <v>1633813</v>
      </c>
      <c r="D13" s="48"/>
    </row>
    <row r="14" spans="1:8" ht="13.9" x14ac:dyDescent="0.25">
      <c r="A14" s="41"/>
      <c r="B14" s="47" t="s">
        <v>8</v>
      </c>
      <c r="C14" s="43">
        <v>3738755</v>
      </c>
      <c r="D14" s="48"/>
    </row>
    <row r="15" spans="1:8" ht="12" hidden="1" customHeight="1" x14ac:dyDescent="0.25">
      <c r="A15" s="41"/>
      <c r="B15" s="47" t="s">
        <v>165</v>
      </c>
      <c r="C15" s="49">
        <v>0</v>
      </c>
    </row>
    <row r="16" spans="1:8" ht="13.9" x14ac:dyDescent="0.25">
      <c r="A16" s="37">
        <v>350</v>
      </c>
      <c r="B16" s="51" t="s">
        <v>9</v>
      </c>
      <c r="C16" s="52">
        <f>C17</f>
        <v>54112</v>
      </c>
    </row>
    <row r="17" spans="1:3" ht="13.9" x14ac:dyDescent="0.25">
      <c r="A17" s="41"/>
      <c r="B17" s="47" t="s">
        <v>10</v>
      </c>
      <c r="C17" s="49">
        <v>54112</v>
      </c>
    </row>
    <row r="18" spans="1:3" ht="3" hidden="1" customHeight="1" x14ac:dyDescent="0.25">
      <c r="A18" s="41"/>
      <c r="B18" s="47" t="s">
        <v>11</v>
      </c>
      <c r="C18" s="43"/>
    </row>
    <row r="19" spans="1:3" ht="21.75" customHeight="1" x14ac:dyDescent="0.25">
      <c r="A19" s="37">
        <v>38</v>
      </c>
      <c r="B19" s="46" t="s">
        <v>12</v>
      </c>
      <c r="C19" s="53">
        <v>34000</v>
      </c>
    </row>
    <row r="20" spans="1:3" ht="0.6" hidden="1" customHeight="1" x14ac:dyDescent="0.25">
      <c r="A20" s="41"/>
      <c r="B20" s="54" t="s">
        <v>13</v>
      </c>
      <c r="C20" s="49"/>
    </row>
    <row r="21" spans="1:3" ht="15" hidden="1" customHeight="1" x14ac:dyDescent="0.25">
      <c r="A21" s="41"/>
      <c r="B21" s="54" t="s">
        <v>14</v>
      </c>
      <c r="C21" s="49"/>
    </row>
    <row r="22" spans="1:3" ht="15" hidden="1" customHeight="1" x14ac:dyDescent="0.25">
      <c r="A22" s="41"/>
      <c r="B22" s="55" t="s">
        <v>15</v>
      </c>
      <c r="C22" s="49"/>
    </row>
    <row r="23" spans="1:3" ht="15" hidden="1" customHeight="1" x14ac:dyDescent="0.25">
      <c r="A23" s="41"/>
      <c r="B23" s="56" t="s">
        <v>16</v>
      </c>
      <c r="C23" s="49"/>
    </row>
    <row r="24" spans="1:3" ht="15" hidden="1" customHeight="1" x14ac:dyDescent="0.25">
      <c r="A24" s="41"/>
      <c r="B24" s="56" t="s">
        <v>17</v>
      </c>
      <c r="C24" s="49"/>
    </row>
    <row r="25" spans="1:3" ht="15" hidden="1" customHeight="1" x14ac:dyDescent="0.25">
      <c r="A25" s="57"/>
      <c r="B25" s="58" t="s">
        <v>12</v>
      </c>
      <c r="C25" s="49"/>
    </row>
    <row r="26" spans="1:3" ht="15" hidden="1" customHeight="1" x14ac:dyDescent="0.25">
      <c r="A26" s="41"/>
      <c r="B26" s="42" t="s">
        <v>18</v>
      </c>
      <c r="C26" s="49"/>
    </row>
    <row r="27" spans="1:3" ht="15" hidden="1" customHeight="1" x14ac:dyDescent="0.25">
      <c r="A27" s="41"/>
      <c r="B27" s="42" t="s">
        <v>19</v>
      </c>
      <c r="C27" s="49"/>
    </row>
    <row r="28" spans="1:3" ht="15" hidden="1" customHeight="1" x14ac:dyDescent="0.25">
      <c r="A28" s="41"/>
      <c r="B28" s="42" t="s">
        <v>20</v>
      </c>
      <c r="C28" s="49"/>
    </row>
    <row r="29" spans="1:3" ht="0.6" customHeight="1" x14ac:dyDescent="0.25">
      <c r="A29" s="41"/>
      <c r="B29" s="42" t="s">
        <v>21</v>
      </c>
      <c r="C29" s="49"/>
    </row>
    <row r="30" spans="1:3" x14ac:dyDescent="0.25">
      <c r="A30" s="59" t="s">
        <v>139</v>
      </c>
      <c r="B30" s="46" t="s">
        <v>22</v>
      </c>
      <c r="C30" s="39">
        <f>C31+C36</f>
        <v>13069367</v>
      </c>
    </row>
    <row r="31" spans="1:3" ht="13.9" x14ac:dyDescent="0.25">
      <c r="A31" s="37">
        <v>4</v>
      </c>
      <c r="B31" s="46" t="s">
        <v>23</v>
      </c>
      <c r="C31" s="52">
        <f>C33+C34</f>
        <v>738584</v>
      </c>
    </row>
    <row r="32" spans="1:3" ht="15" hidden="1" customHeight="1" x14ac:dyDescent="0.25">
      <c r="A32" s="41"/>
      <c r="B32" s="42" t="s">
        <v>24</v>
      </c>
      <c r="C32" s="49"/>
    </row>
    <row r="33" spans="1:9" x14ac:dyDescent="0.25">
      <c r="A33" s="41">
        <v>41</v>
      </c>
      <c r="B33" s="60" t="s">
        <v>25</v>
      </c>
      <c r="C33" s="49">
        <v>543293</v>
      </c>
    </row>
    <row r="34" spans="1:9" ht="13.9" x14ac:dyDescent="0.25">
      <c r="A34" s="41">
        <v>45</v>
      </c>
      <c r="B34" s="42" t="s">
        <v>26</v>
      </c>
      <c r="C34" s="49">
        <v>195291</v>
      </c>
    </row>
    <row r="35" spans="1:9" ht="0.6" customHeight="1" x14ac:dyDescent="0.25">
      <c r="A35" s="41"/>
      <c r="B35" s="60" t="s">
        <v>11</v>
      </c>
      <c r="C35" s="49"/>
    </row>
    <row r="36" spans="1:9" ht="13.9" x14ac:dyDescent="0.25">
      <c r="A36" s="59" t="s">
        <v>140</v>
      </c>
      <c r="B36" s="46" t="s">
        <v>27</v>
      </c>
      <c r="C36" s="52">
        <f>C37+C38+C39</f>
        <v>12330783</v>
      </c>
    </row>
    <row r="37" spans="1:9" x14ac:dyDescent="0.25">
      <c r="A37" s="41">
        <v>50</v>
      </c>
      <c r="B37" s="42" t="s">
        <v>28</v>
      </c>
      <c r="C37" s="43">
        <v>7972083</v>
      </c>
    </row>
    <row r="38" spans="1:9" ht="13.9" x14ac:dyDescent="0.25">
      <c r="A38" s="41">
        <v>55</v>
      </c>
      <c r="B38" s="42" t="s">
        <v>29</v>
      </c>
      <c r="C38" s="43">
        <v>4298700</v>
      </c>
    </row>
    <row r="39" spans="1:9" ht="13.9" x14ac:dyDescent="0.25">
      <c r="A39" s="41">
        <v>60</v>
      </c>
      <c r="B39" s="42" t="s">
        <v>30</v>
      </c>
      <c r="C39" s="43">
        <v>60000</v>
      </c>
    </row>
    <row r="40" spans="1:9" ht="18.75" x14ac:dyDescent="0.3">
      <c r="A40" s="61"/>
      <c r="B40" s="62" t="s">
        <v>31</v>
      </c>
      <c r="C40" s="39">
        <f>C7-C30</f>
        <v>931464</v>
      </c>
      <c r="D40" s="102" t="s">
        <v>116</v>
      </c>
      <c r="E40" s="2"/>
      <c r="F40" s="2"/>
      <c r="G40" s="2"/>
      <c r="H40" s="109"/>
      <c r="I40" s="110"/>
    </row>
    <row r="41" spans="1:9" ht="18" x14ac:dyDescent="0.35">
      <c r="A41" s="37"/>
      <c r="B41" s="38" t="s">
        <v>32</v>
      </c>
      <c r="C41" s="39">
        <f>C42-C43+C48-C49-C56-C44+C46+C47</f>
        <v>-1734792</v>
      </c>
      <c r="D41" s="102" t="s">
        <v>255</v>
      </c>
      <c r="E41" s="2"/>
      <c r="F41" s="2"/>
      <c r="G41" s="2"/>
      <c r="H41" s="109"/>
      <c r="I41" s="110"/>
    </row>
    <row r="42" spans="1:9" ht="18.75" x14ac:dyDescent="0.3">
      <c r="A42" s="41">
        <v>38</v>
      </c>
      <c r="B42" s="42" t="s">
        <v>33</v>
      </c>
      <c r="C42" s="49">
        <v>205210</v>
      </c>
      <c r="D42" s="102" t="s">
        <v>118</v>
      </c>
      <c r="E42" s="2"/>
      <c r="F42" s="2"/>
      <c r="G42" s="2"/>
      <c r="H42" s="109"/>
      <c r="I42" s="110"/>
    </row>
    <row r="43" spans="1:9" ht="18.600000000000001" customHeight="1" x14ac:dyDescent="0.3">
      <c r="A43" s="41">
        <v>15</v>
      </c>
      <c r="B43" s="42" t="s">
        <v>34</v>
      </c>
      <c r="C43" s="49">
        <v>1725737</v>
      </c>
      <c r="D43" s="102" t="s">
        <v>122</v>
      </c>
      <c r="E43" s="2"/>
      <c r="F43" s="2"/>
      <c r="G43" s="2"/>
      <c r="H43" s="109"/>
      <c r="I43" s="110"/>
    </row>
    <row r="44" spans="1:9" ht="18" customHeight="1" x14ac:dyDescent="0.35">
      <c r="A44" s="41">
        <v>15</v>
      </c>
      <c r="B44" s="41" t="s">
        <v>40</v>
      </c>
      <c r="C44" s="49">
        <v>0</v>
      </c>
      <c r="D44" s="102" t="s">
        <v>125</v>
      </c>
      <c r="E44" s="2"/>
      <c r="F44" s="2"/>
      <c r="G44" s="2"/>
      <c r="H44" s="109"/>
      <c r="I44" s="110"/>
    </row>
    <row r="45" spans="1:9" ht="18" customHeight="1" x14ac:dyDescent="0.35">
      <c r="A45" s="41">
        <v>153</v>
      </c>
      <c r="B45" s="42" t="s">
        <v>212</v>
      </c>
      <c r="C45" s="49"/>
      <c r="D45" s="102" t="s">
        <v>127</v>
      </c>
      <c r="E45" s="2"/>
      <c r="F45" s="2"/>
      <c r="G45" s="2"/>
      <c r="H45" s="109"/>
      <c r="I45" s="110"/>
    </row>
    <row r="46" spans="1:9" ht="18" x14ac:dyDescent="0.35">
      <c r="A46" s="41">
        <v>103</v>
      </c>
      <c r="B46" s="42" t="s">
        <v>41</v>
      </c>
      <c r="C46" s="49">
        <v>15000</v>
      </c>
      <c r="D46" s="102" t="s">
        <v>131</v>
      </c>
      <c r="E46" s="2"/>
      <c r="F46" s="2"/>
      <c r="G46" s="2"/>
      <c r="H46" s="109"/>
      <c r="I46" s="110"/>
    </row>
    <row r="47" spans="1:9" ht="18.75" x14ac:dyDescent="0.3">
      <c r="A47" s="41">
        <v>3502</v>
      </c>
      <c r="B47" s="42" t="s">
        <v>219</v>
      </c>
      <c r="C47" s="49">
        <v>76426</v>
      </c>
      <c r="D47" s="102" t="s">
        <v>134</v>
      </c>
      <c r="E47" s="2"/>
      <c r="F47" s="2"/>
      <c r="G47" s="2"/>
      <c r="H47" s="109"/>
      <c r="I47" s="110"/>
    </row>
    <row r="48" spans="1:9" ht="18.75" x14ac:dyDescent="0.3">
      <c r="A48" s="41">
        <v>3502</v>
      </c>
      <c r="B48" s="42" t="s">
        <v>35</v>
      </c>
      <c r="C48" s="49">
        <v>179128</v>
      </c>
      <c r="D48" s="102" t="s">
        <v>49</v>
      </c>
      <c r="E48" s="2"/>
      <c r="F48" s="2"/>
      <c r="G48" s="2"/>
      <c r="H48" s="109"/>
      <c r="I48" s="110"/>
    </row>
    <row r="49" spans="1:9" ht="20.25" customHeight="1" x14ac:dyDescent="0.3">
      <c r="A49" s="41">
        <v>4502</v>
      </c>
      <c r="B49" s="42" t="s">
        <v>36</v>
      </c>
      <c r="C49" s="49">
        <v>228912</v>
      </c>
      <c r="E49" s="2"/>
      <c r="F49" s="2"/>
      <c r="G49" s="2"/>
      <c r="H49" s="111"/>
      <c r="I49" s="112"/>
    </row>
    <row r="50" spans="1:9" ht="19.899999999999999" hidden="1" customHeight="1" x14ac:dyDescent="0.25">
      <c r="A50" s="41"/>
      <c r="B50" s="42" t="s">
        <v>37</v>
      </c>
      <c r="C50" s="49"/>
    </row>
    <row r="51" spans="1:9" ht="19.899999999999999" hidden="1" customHeight="1" x14ac:dyDescent="0.25">
      <c r="A51" s="41"/>
      <c r="B51" s="42" t="s">
        <v>38</v>
      </c>
      <c r="C51" s="49"/>
    </row>
    <row r="52" spans="1:9" ht="19.899999999999999" hidden="1" customHeight="1" x14ac:dyDescent="0.25">
      <c r="A52" s="41"/>
      <c r="B52" s="64" t="s">
        <v>39</v>
      </c>
      <c r="C52" s="49"/>
    </row>
    <row r="53" spans="1:9" ht="19.899999999999999" hidden="1" customHeight="1" x14ac:dyDescent="0.25">
      <c r="A53" s="41"/>
      <c r="B53" s="64" t="s">
        <v>40</v>
      </c>
      <c r="C53" s="49"/>
    </row>
    <row r="54" spans="1:9" ht="19.899999999999999" hidden="1" customHeight="1" x14ac:dyDescent="0.25">
      <c r="A54" s="41"/>
      <c r="B54" s="64" t="s">
        <v>41</v>
      </c>
      <c r="C54" s="49"/>
    </row>
    <row r="55" spans="1:9" ht="19.899999999999999" hidden="1" customHeight="1" x14ac:dyDescent="0.25">
      <c r="A55" s="41"/>
      <c r="B55" s="42" t="s">
        <v>42</v>
      </c>
      <c r="C55" s="49"/>
    </row>
    <row r="56" spans="1:9" ht="19.899999999999999" customHeight="1" x14ac:dyDescent="0.25">
      <c r="A56" s="41">
        <v>65</v>
      </c>
      <c r="B56" s="42" t="s">
        <v>43</v>
      </c>
      <c r="C56" s="49">
        <v>255907</v>
      </c>
      <c r="H56" s="113"/>
    </row>
    <row r="57" spans="1:9" ht="19.899999999999999" customHeight="1" x14ac:dyDescent="0.25">
      <c r="A57" s="37"/>
      <c r="B57" s="46" t="s">
        <v>44</v>
      </c>
      <c r="C57" s="39">
        <f>C40+C41</f>
        <v>-803328</v>
      </c>
      <c r="D57" s="98"/>
    </row>
    <row r="58" spans="1:9" ht="13.9" x14ac:dyDescent="0.25">
      <c r="A58" s="37"/>
      <c r="B58" s="38" t="s">
        <v>45</v>
      </c>
      <c r="C58" s="39">
        <f>C59+C60-C61</f>
        <v>590064</v>
      </c>
    </row>
    <row r="59" spans="1:9" x14ac:dyDescent="0.25">
      <c r="A59" s="41"/>
      <c r="B59" s="65" t="s">
        <v>235</v>
      </c>
      <c r="C59" s="49">
        <v>317500</v>
      </c>
    </row>
    <row r="60" spans="1:9" x14ac:dyDescent="0.25">
      <c r="A60" s="41"/>
      <c r="B60" s="65" t="s">
        <v>46</v>
      </c>
      <c r="C60" s="49">
        <v>1290000</v>
      </c>
    </row>
    <row r="61" spans="1:9" ht="13.9" x14ac:dyDescent="0.25">
      <c r="A61" s="41"/>
      <c r="B61" s="65" t="s">
        <v>47</v>
      </c>
      <c r="C61" s="49">
        <v>1017436</v>
      </c>
    </row>
    <row r="62" spans="1:9" x14ac:dyDescent="0.25">
      <c r="A62" s="37"/>
      <c r="B62" s="66" t="s">
        <v>220</v>
      </c>
      <c r="C62" s="52">
        <v>-53316</v>
      </c>
    </row>
    <row r="63" spans="1:9" ht="30" thickBot="1" x14ac:dyDescent="0.3">
      <c r="A63" s="67"/>
      <c r="B63" s="68" t="s">
        <v>48</v>
      </c>
      <c r="C63" s="69">
        <v>-266580</v>
      </c>
    </row>
    <row r="64" spans="1:9" ht="12.75" hidden="1" customHeight="1" x14ac:dyDescent="0.25"/>
    <row r="65" spans="1:3" ht="13.9" hidden="1" x14ac:dyDescent="0.25"/>
    <row r="66" spans="1:3" ht="14.45" thickBot="1" x14ac:dyDescent="0.3">
      <c r="C66" s="48"/>
    </row>
    <row r="67" spans="1:3" ht="52.9" customHeight="1" thickBot="1" x14ac:dyDescent="0.3">
      <c r="A67" s="114" t="s">
        <v>115</v>
      </c>
      <c r="B67" s="115"/>
      <c r="C67" s="70"/>
    </row>
    <row r="68" spans="1:3" x14ac:dyDescent="0.25">
      <c r="A68" s="71" t="s">
        <v>116</v>
      </c>
      <c r="B68" s="72" t="s">
        <v>117</v>
      </c>
      <c r="C68" s="36">
        <f>SUM(C69:C74)</f>
        <v>1781879</v>
      </c>
    </row>
    <row r="69" spans="1:3" ht="13.9" x14ac:dyDescent="0.25">
      <c r="A69" s="73" t="s">
        <v>51</v>
      </c>
      <c r="B69" s="48" t="s">
        <v>193</v>
      </c>
      <c r="C69" s="49">
        <v>80203</v>
      </c>
    </row>
    <row r="70" spans="1:3" ht="13.9" x14ac:dyDescent="0.25">
      <c r="A70" s="74" t="s">
        <v>52</v>
      </c>
      <c r="B70" s="48" t="s">
        <v>194</v>
      </c>
      <c r="C70" s="49">
        <v>1251844</v>
      </c>
    </row>
    <row r="71" spans="1:3" ht="13.9" x14ac:dyDescent="0.25">
      <c r="A71" s="74" t="s">
        <v>54</v>
      </c>
      <c r="B71" s="48" t="s">
        <v>53</v>
      </c>
      <c r="C71" s="49">
        <v>60000</v>
      </c>
    </row>
    <row r="72" spans="1:3" ht="13.9" customHeight="1" x14ac:dyDescent="0.25">
      <c r="A72" s="74" t="s">
        <v>56</v>
      </c>
      <c r="B72" s="48" t="s">
        <v>55</v>
      </c>
      <c r="C72" s="49">
        <v>74880</v>
      </c>
    </row>
    <row r="73" spans="1:3" x14ac:dyDescent="0.25">
      <c r="A73" s="74" t="s">
        <v>58</v>
      </c>
      <c r="B73" s="48" t="s">
        <v>59</v>
      </c>
      <c r="C73" s="49">
        <v>59045</v>
      </c>
    </row>
    <row r="74" spans="1:3" ht="13.9" x14ac:dyDescent="0.25">
      <c r="A74" s="74" t="s">
        <v>57</v>
      </c>
      <c r="B74" s="48" t="s">
        <v>192</v>
      </c>
      <c r="C74" s="49">
        <v>255907</v>
      </c>
    </row>
    <row r="75" spans="1:3" ht="13.9" x14ac:dyDescent="0.25">
      <c r="A75" s="75" t="s">
        <v>155</v>
      </c>
      <c r="B75" s="76" t="s">
        <v>156</v>
      </c>
      <c r="C75" s="77">
        <f t="shared" ref="C75" si="0">C76+C77</f>
        <v>29970</v>
      </c>
    </row>
    <row r="76" spans="1:3" x14ac:dyDescent="0.25">
      <c r="A76" s="78" t="s">
        <v>157</v>
      </c>
      <c r="B76" s="50" t="s">
        <v>252</v>
      </c>
      <c r="C76" s="49">
        <v>3000</v>
      </c>
    </row>
    <row r="77" spans="1:3" ht="13.9" x14ac:dyDescent="0.25">
      <c r="A77" s="79" t="s">
        <v>157</v>
      </c>
      <c r="B77" s="80" t="s">
        <v>238</v>
      </c>
      <c r="C77" s="49">
        <v>26970</v>
      </c>
    </row>
    <row r="78" spans="1:3" ht="13.9" x14ac:dyDescent="0.25">
      <c r="A78" s="81" t="s">
        <v>118</v>
      </c>
      <c r="B78" s="82" t="s">
        <v>119</v>
      </c>
      <c r="C78" s="39">
        <f>SUM(C79:C83)</f>
        <v>506499</v>
      </c>
    </row>
    <row r="79" spans="1:3" ht="13.15" customHeight="1" x14ac:dyDescent="0.25">
      <c r="A79" s="83" t="s">
        <v>186</v>
      </c>
      <c r="B79" s="84" t="s">
        <v>187</v>
      </c>
      <c r="C79" s="49">
        <v>5000</v>
      </c>
    </row>
    <row r="80" spans="1:3" x14ac:dyDescent="0.25">
      <c r="A80" s="74" t="s">
        <v>60</v>
      </c>
      <c r="B80" s="48" t="s">
        <v>120</v>
      </c>
      <c r="C80" s="49">
        <v>8000</v>
      </c>
    </row>
    <row r="81" spans="1:3" x14ac:dyDescent="0.25">
      <c r="A81" s="74" t="s">
        <v>61</v>
      </c>
      <c r="B81" s="48" t="s">
        <v>121</v>
      </c>
      <c r="C81" s="49">
        <v>458451</v>
      </c>
    </row>
    <row r="82" spans="1:3" ht="13.9" x14ac:dyDescent="0.25">
      <c r="A82" s="74" t="s">
        <v>62</v>
      </c>
      <c r="B82" s="48" t="s">
        <v>63</v>
      </c>
      <c r="C82" s="49">
        <v>8400</v>
      </c>
    </row>
    <row r="83" spans="1:3" x14ac:dyDescent="0.25">
      <c r="A83" s="78" t="s">
        <v>66</v>
      </c>
      <c r="B83" s="48" t="s">
        <v>195</v>
      </c>
      <c r="C83" s="49">
        <v>26648</v>
      </c>
    </row>
    <row r="84" spans="1:3" ht="13.9" x14ac:dyDescent="0.25">
      <c r="A84" s="81" t="s">
        <v>122</v>
      </c>
      <c r="B84" s="40" t="s">
        <v>123</v>
      </c>
      <c r="C84" s="39">
        <f>SUM(C85:C91)</f>
        <v>913435</v>
      </c>
    </row>
    <row r="85" spans="1:3" x14ac:dyDescent="0.25">
      <c r="A85" s="73" t="s">
        <v>67</v>
      </c>
      <c r="B85" s="48" t="s">
        <v>124</v>
      </c>
      <c r="C85" s="49">
        <v>70631</v>
      </c>
    </row>
    <row r="86" spans="1:3" ht="13.9" x14ac:dyDescent="0.25">
      <c r="A86" s="74" t="s">
        <v>68</v>
      </c>
      <c r="B86" s="48" t="s">
        <v>168</v>
      </c>
      <c r="C86" s="49">
        <v>259610</v>
      </c>
    </row>
    <row r="87" spans="1:3" ht="13.9" x14ac:dyDescent="0.25">
      <c r="A87" s="74" t="s">
        <v>68</v>
      </c>
      <c r="B87" s="50" t="s">
        <v>169</v>
      </c>
      <c r="C87" s="49">
        <v>135200</v>
      </c>
    </row>
    <row r="88" spans="1:3" ht="13.9" x14ac:dyDescent="0.25">
      <c r="A88" s="78" t="s">
        <v>68</v>
      </c>
      <c r="B88" s="50" t="s">
        <v>164</v>
      </c>
      <c r="C88" s="49">
        <v>202922</v>
      </c>
    </row>
    <row r="89" spans="1:3" ht="13.9" x14ac:dyDescent="0.25">
      <c r="A89" s="74" t="s">
        <v>68</v>
      </c>
      <c r="B89" s="50" t="s">
        <v>170</v>
      </c>
      <c r="C89" s="49">
        <v>114023</v>
      </c>
    </row>
    <row r="90" spans="1:3" x14ac:dyDescent="0.25">
      <c r="A90" s="74" t="s">
        <v>68</v>
      </c>
      <c r="B90" s="50" t="s">
        <v>196</v>
      </c>
      <c r="C90" s="49">
        <v>118269</v>
      </c>
    </row>
    <row r="91" spans="1:3" ht="13.9" x14ac:dyDescent="0.25">
      <c r="A91" s="79" t="s">
        <v>69</v>
      </c>
      <c r="B91" s="48" t="s">
        <v>70</v>
      </c>
      <c r="C91" s="49">
        <v>12780</v>
      </c>
    </row>
    <row r="92" spans="1:3" ht="13.9" x14ac:dyDescent="0.25">
      <c r="A92" s="81" t="s">
        <v>125</v>
      </c>
      <c r="B92" s="40" t="s">
        <v>72</v>
      </c>
      <c r="C92" s="39">
        <f>SUM(C93:C103)</f>
        <v>494221</v>
      </c>
    </row>
    <row r="93" spans="1:3" ht="13.9" x14ac:dyDescent="0.25">
      <c r="A93" s="78" t="s">
        <v>71</v>
      </c>
      <c r="B93" s="50" t="s">
        <v>179</v>
      </c>
      <c r="C93" s="49">
        <v>273912</v>
      </c>
    </row>
    <row r="94" spans="1:3" x14ac:dyDescent="0.25">
      <c r="A94" s="74" t="s">
        <v>158</v>
      </c>
      <c r="B94" s="85" t="s">
        <v>171</v>
      </c>
      <c r="C94" s="49">
        <v>108000</v>
      </c>
    </row>
    <row r="95" spans="1:3" ht="13.9" x14ac:dyDescent="0.25">
      <c r="A95" s="74" t="s">
        <v>73</v>
      </c>
      <c r="B95" s="50" t="s">
        <v>162</v>
      </c>
      <c r="C95" s="49">
        <v>7873</v>
      </c>
    </row>
    <row r="96" spans="1:3" ht="13.9" x14ac:dyDescent="0.25">
      <c r="A96" s="78" t="s">
        <v>73</v>
      </c>
      <c r="B96" s="50" t="s">
        <v>161</v>
      </c>
      <c r="C96" s="49">
        <v>27502</v>
      </c>
    </row>
    <row r="97" spans="1:3" ht="13.9" x14ac:dyDescent="0.25">
      <c r="A97" s="74" t="s">
        <v>73</v>
      </c>
      <c r="B97" s="50" t="s">
        <v>126</v>
      </c>
      <c r="C97" s="49">
        <v>20034</v>
      </c>
    </row>
    <row r="98" spans="1:3" ht="17.25" customHeight="1" x14ac:dyDescent="0.25">
      <c r="A98" s="78" t="s">
        <v>73</v>
      </c>
      <c r="B98" s="50" t="s">
        <v>159</v>
      </c>
      <c r="C98" s="49">
        <v>12000</v>
      </c>
    </row>
    <row r="99" spans="1:3" ht="18.75" hidden="1" customHeight="1" x14ac:dyDescent="0.25">
      <c r="A99" s="78" t="s">
        <v>73</v>
      </c>
      <c r="B99" s="50" t="s">
        <v>160</v>
      </c>
      <c r="C99" s="49">
        <v>0</v>
      </c>
    </row>
    <row r="100" spans="1:3" ht="13.9" x14ac:dyDescent="0.25">
      <c r="A100" s="78" t="s">
        <v>73</v>
      </c>
      <c r="B100" s="50" t="s">
        <v>172</v>
      </c>
      <c r="C100" s="49">
        <v>1500</v>
      </c>
    </row>
    <row r="101" spans="1:3" x14ac:dyDescent="0.25">
      <c r="A101" s="78" t="s">
        <v>73</v>
      </c>
      <c r="B101" s="50" t="s">
        <v>160</v>
      </c>
      <c r="C101" s="49">
        <v>6000</v>
      </c>
    </row>
    <row r="102" spans="1:3" ht="13.9" x14ac:dyDescent="0.25">
      <c r="A102" s="78" t="s">
        <v>73</v>
      </c>
      <c r="B102" s="50" t="s">
        <v>226</v>
      </c>
      <c r="C102" s="49">
        <v>10000</v>
      </c>
    </row>
    <row r="103" spans="1:3" ht="13.9" x14ac:dyDescent="0.25">
      <c r="A103" s="78" t="s">
        <v>73</v>
      </c>
      <c r="B103" s="50" t="s">
        <v>224</v>
      </c>
      <c r="C103" s="49">
        <v>27400</v>
      </c>
    </row>
    <row r="104" spans="1:3" ht="13.9" x14ac:dyDescent="0.25">
      <c r="A104" s="81" t="s">
        <v>127</v>
      </c>
      <c r="B104" s="40" t="s">
        <v>128</v>
      </c>
      <c r="C104" s="39">
        <f>SUM(C105:C109)</f>
        <v>113791</v>
      </c>
    </row>
    <row r="105" spans="1:3" ht="13.9" x14ac:dyDescent="0.25">
      <c r="A105" s="74" t="s">
        <v>74</v>
      </c>
      <c r="B105" s="50" t="s">
        <v>197</v>
      </c>
      <c r="C105" s="49">
        <v>79243</v>
      </c>
    </row>
    <row r="106" spans="1:3" ht="13.9" x14ac:dyDescent="0.25">
      <c r="A106" s="74" t="s">
        <v>74</v>
      </c>
      <c r="B106" s="50" t="s">
        <v>198</v>
      </c>
      <c r="C106" s="49">
        <v>31805</v>
      </c>
    </row>
    <row r="107" spans="1:3" x14ac:dyDescent="0.25">
      <c r="A107" s="74" t="s">
        <v>74</v>
      </c>
      <c r="B107" s="50" t="s">
        <v>173</v>
      </c>
      <c r="C107" s="49">
        <v>1743</v>
      </c>
    </row>
    <row r="108" spans="1:3" ht="13.9" hidden="1" x14ac:dyDescent="0.25">
      <c r="A108" s="74" t="s">
        <v>75</v>
      </c>
      <c r="B108" s="48" t="s">
        <v>129</v>
      </c>
      <c r="C108" s="49">
        <v>0</v>
      </c>
    </row>
    <row r="109" spans="1:3" ht="13.9" x14ac:dyDescent="0.25">
      <c r="A109" s="86" t="s">
        <v>76</v>
      </c>
      <c r="B109" s="87" t="s">
        <v>130</v>
      </c>
      <c r="C109" s="88">
        <v>1000</v>
      </c>
    </row>
    <row r="110" spans="1:3" ht="13.9" x14ac:dyDescent="0.25">
      <c r="A110" s="81" t="s">
        <v>131</v>
      </c>
      <c r="B110" s="40" t="s">
        <v>132</v>
      </c>
      <c r="C110" s="39">
        <f>SUM(C111:C140)</f>
        <v>1626108</v>
      </c>
    </row>
    <row r="111" spans="1:3" ht="13.9" x14ac:dyDescent="0.25">
      <c r="A111" s="78" t="s">
        <v>77</v>
      </c>
      <c r="B111" s="48" t="s">
        <v>199</v>
      </c>
      <c r="C111" s="49">
        <v>56560</v>
      </c>
    </row>
    <row r="112" spans="1:3" ht="13.9" x14ac:dyDescent="0.25">
      <c r="A112" s="78" t="s">
        <v>77</v>
      </c>
      <c r="B112" s="48" t="s">
        <v>183</v>
      </c>
      <c r="C112" s="49">
        <v>10000</v>
      </c>
    </row>
    <row r="113" spans="1:3" x14ac:dyDescent="0.25">
      <c r="A113" s="78" t="s">
        <v>77</v>
      </c>
      <c r="B113" s="50" t="s">
        <v>174</v>
      </c>
      <c r="C113" s="49">
        <v>32800</v>
      </c>
    </row>
    <row r="114" spans="1:3" ht="13.9" x14ac:dyDescent="0.25">
      <c r="A114" s="78" t="s">
        <v>77</v>
      </c>
      <c r="B114" s="48" t="s">
        <v>143</v>
      </c>
      <c r="C114" s="49">
        <v>66930</v>
      </c>
    </row>
    <row r="115" spans="1:3" x14ac:dyDescent="0.25">
      <c r="A115" s="78" t="s">
        <v>141</v>
      </c>
      <c r="B115" s="48" t="s">
        <v>133</v>
      </c>
      <c r="C115" s="49">
        <v>205000</v>
      </c>
    </row>
    <row r="116" spans="1:3" ht="13.9" x14ac:dyDescent="0.25">
      <c r="A116" s="78" t="s">
        <v>79</v>
      </c>
      <c r="B116" s="48" t="s">
        <v>80</v>
      </c>
      <c r="C116" s="49">
        <v>87068</v>
      </c>
    </row>
    <row r="117" spans="1:3" x14ac:dyDescent="0.25">
      <c r="A117" s="78" t="s">
        <v>79</v>
      </c>
      <c r="B117" s="48" t="s">
        <v>81</v>
      </c>
      <c r="C117" s="49">
        <v>46607</v>
      </c>
    </row>
    <row r="118" spans="1:3" ht="13.9" x14ac:dyDescent="0.25">
      <c r="A118" s="78" t="s">
        <v>79</v>
      </c>
      <c r="B118" s="48" t="s">
        <v>163</v>
      </c>
      <c r="C118" s="49">
        <v>81102</v>
      </c>
    </row>
    <row r="119" spans="1:3" ht="13.9" x14ac:dyDescent="0.25">
      <c r="A119" s="74" t="s">
        <v>82</v>
      </c>
      <c r="B119" s="48" t="s">
        <v>175</v>
      </c>
      <c r="C119" s="49">
        <v>85475</v>
      </c>
    </row>
    <row r="120" spans="1:3" ht="13.9" x14ac:dyDescent="0.25">
      <c r="A120" s="78" t="s">
        <v>142</v>
      </c>
      <c r="B120" s="48" t="s">
        <v>83</v>
      </c>
      <c r="C120" s="49">
        <v>49736</v>
      </c>
    </row>
    <row r="121" spans="1:3" ht="13.9" x14ac:dyDescent="0.25">
      <c r="A121" s="78" t="s">
        <v>142</v>
      </c>
      <c r="B121" s="48" t="s">
        <v>84</v>
      </c>
      <c r="C121" s="49">
        <v>15442</v>
      </c>
    </row>
    <row r="122" spans="1:3" ht="13.9" x14ac:dyDescent="0.25">
      <c r="A122" s="78" t="s">
        <v>142</v>
      </c>
      <c r="B122" s="48" t="s">
        <v>167</v>
      </c>
      <c r="C122" s="49">
        <v>50079</v>
      </c>
    </row>
    <row r="123" spans="1:3" x14ac:dyDescent="0.25">
      <c r="A123" s="78" t="s">
        <v>142</v>
      </c>
      <c r="B123" s="48" t="s">
        <v>144</v>
      </c>
      <c r="C123" s="49">
        <v>24723</v>
      </c>
    </row>
    <row r="124" spans="1:3" ht="13.9" x14ac:dyDescent="0.25">
      <c r="A124" s="78" t="s">
        <v>142</v>
      </c>
      <c r="B124" s="48" t="s">
        <v>85</v>
      </c>
      <c r="C124" s="49">
        <v>20651</v>
      </c>
    </row>
    <row r="125" spans="1:3" x14ac:dyDescent="0.25">
      <c r="A125" s="78" t="s">
        <v>142</v>
      </c>
      <c r="B125" s="48" t="s">
        <v>145</v>
      </c>
      <c r="C125" s="49">
        <v>25093</v>
      </c>
    </row>
    <row r="126" spans="1:3" ht="13.9" x14ac:dyDescent="0.25">
      <c r="A126" s="74" t="s">
        <v>86</v>
      </c>
      <c r="B126" s="89" t="s">
        <v>200</v>
      </c>
      <c r="C126" s="49">
        <v>68237</v>
      </c>
    </row>
    <row r="127" spans="1:3" ht="13.9" x14ac:dyDescent="0.25">
      <c r="A127" s="74" t="s">
        <v>86</v>
      </c>
      <c r="B127" s="48" t="s">
        <v>90</v>
      </c>
      <c r="C127" s="49">
        <v>15674</v>
      </c>
    </row>
    <row r="128" spans="1:3" ht="13.9" x14ac:dyDescent="0.25">
      <c r="A128" s="74" t="s">
        <v>86</v>
      </c>
      <c r="B128" s="48" t="s">
        <v>91</v>
      </c>
      <c r="C128" s="49">
        <v>36696</v>
      </c>
    </row>
    <row r="129" spans="1:3" x14ac:dyDescent="0.25">
      <c r="A129" s="74" t="s">
        <v>86</v>
      </c>
      <c r="B129" s="48" t="s">
        <v>89</v>
      </c>
      <c r="C129" s="49">
        <v>89876</v>
      </c>
    </row>
    <row r="130" spans="1:3" ht="13.9" x14ac:dyDescent="0.25">
      <c r="A130" s="78" t="s">
        <v>86</v>
      </c>
      <c r="B130" s="48" t="s">
        <v>213</v>
      </c>
      <c r="C130" s="49">
        <v>6470</v>
      </c>
    </row>
    <row r="131" spans="1:3" ht="13.9" x14ac:dyDescent="0.25">
      <c r="A131" s="74" t="s">
        <v>86</v>
      </c>
      <c r="B131" s="48" t="s">
        <v>88</v>
      </c>
      <c r="C131" s="49">
        <v>258351</v>
      </c>
    </row>
    <row r="132" spans="1:3" x14ac:dyDescent="0.25">
      <c r="A132" s="74" t="s">
        <v>86</v>
      </c>
      <c r="B132" s="48" t="s">
        <v>202</v>
      </c>
      <c r="C132" s="49">
        <v>12185</v>
      </c>
    </row>
    <row r="133" spans="1:3" x14ac:dyDescent="0.25">
      <c r="A133" s="74" t="s">
        <v>86</v>
      </c>
      <c r="B133" s="48" t="s">
        <v>203</v>
      </c>
      <c r="C133" s="49">
        <v>16065</v>
      </c>
    </row>
    <row r="134" spans="1:3" ht="13.9" x14ac:dyDescent="0.25">
      <c r="A134" s="74" t="s">
        <v>86</v>
      </c>
      <c r="B134" s="48" t="s">
        <v>87</v>
      </c>
      <c r="C134" s="49">
        <v>202232</v>
      </c>
    </row>
    <row r="135" spans="1:3" ht="13.9" x14ac:dyDescent="0.25">
      <c r="A135" s="74" t="s">
        <v>92</v>
      </c>
      <c r="B135" s="48" t="s">
        <v>204</v>
      </c>
      <c r="C135" s="49">
        <v>5393</v>
      </c>
    </row>
    <row r="136" spans="1:3" ht="13.9" x14ac:dyDescent="0.25">
      <c r="A136" s="74" t="s">
        <v>92</v>
      </c>
      <c r="B136" s="48" t="s">
        <v>231</v>
      </c>
      <c r="C136" s="49">
        <v>2800</v>
      </c>
    </row>
    <row r="137" spans="1:3" ht="13.9" x14ac:dyDescent="0.25">
      <c r="A137" s="74" t="s">
        <v>92</v>
      </c>
      <c r="B137" s="48" t="s">
        <v>221</v>
      </c>
      <c r="C137" s="49">
        <v>2100</v>
      </c>
    </row>
    <row r="138" spans="1:3" x14ac:dyDescent="0.25">
      <c r="A138" s="74" t="s">
        <v>92</v>
      </c>
      <c r="B138" s="48" t="s">
        <v>205</v>
      </c>
      <c r="C138" s="49">
        <v>18867</v>
      </c>
    </row>
    <row r="139" spans="1:3" ht="13.9" hidden="1" x14ac:dyDescent="0.25">
      <c r="A139" s="78" t="s">
        <v>216</v>
      </c>
      <c r="B139" s="97" t="s">
        <v>217</v>
      </c>
      <c r="C139" s="90">
        <v>0</v>
      </c>
    </row>
    <row r="140" spans="1:3" x14ac:dyDescent="0.25">
      <c r="A140" s="74" t="s">
        <v>93</v>
      </c>
      <c r="B140" s="48" t="s">
        <v>206</v>
      </c>
      <c r="C140" s="49">
        <v>33896</v>
      </c>
    </row>
    <row r="141" spans="1:3" ht="13.9" x14ac:dyDescent="0.25">
      <c r="A141" s="81" t="s">
        <v>134</v>
      </c>
      <c r="B141" s="40" t="s">
        <v>135</v>
      </c>
      <c r="C141" s="39">
        <f>SUM(C142:C164)</f>
        <v>8120882</v>
      </c>
    </row>
    <row r="142" spans="1:3" ht="13.9" x14ac:dyDescent="0.25">
      <c r="A142" s="73" t="s">
        <v>96</v>
      </c>
      <c r="B142" s="48" t="s">
        <v>207</v>
      </c>
      <c r="C142" s="49">
        <v>661683</v>
      </c>
    </row>
    <row r="143" spans="1:3" ht="13.9" x14ac:dyDescent="0.25">
      <c r="A143" s="74" t="s">
        <v>96</v>
      </c>
      <c r="B143" s="50" t="s">
        <v>208</v>
      </c>
      <c r="C143" s="49">
        <v>957237</v>
      </c>
    </row>
    <row r="144" spans="1:3" x14ac:dyDescent="0.25">
      <c r="A144" s="74" t="s">
        <v>96</v>
      </c>
      <c r="B144" s="50" t="s">
        <v>209</v>
      </c>
      <c r="C144" s="49">
        <v>224444</v>
      </c>
    </row>
    <row r="145" spans="1:3" ht="13.9" x14ac:dyDescent="0.25">
      <c r="A145" s="74" t="s">
        <v>96</v>
      </c>
      <c r="B145" s="50" t="s">
        <v>210</v>
      </c>
      <c r="C145" s="49">
        <v>116386</v>
      </c>
    </row>
    <row r="146" spans="1:3" x14ac:dyDescent="0.25">
      <c r="A146" s="74" t="s">
        <v>96</v>
      </c>
      <c r="B146" s="50" t="s">
        <v>211</v>
      </c>
      <c r="C146" s="49">
        <v>145218</v>
      </c>
    </row>
    <row r="147" spans="1:3" ht="13.9" x14ac:dyDescent="0.25">
      <c r="A147" s="74" t="s">
        <v>96</v>
      </c>
      <c r="B147" s="48" t="s">
        <v>136</v>
      </c>
      <c r="C147" s="49">
        <v>153261</v>
      </c>
    </row>
    <row r="148" spans="1:3" x14ac:dyDescent="0.25">
      <c r="A148" s="78" t="s">
        <v>97</v>
      </c>
      <c r="B148" s="50" t="s">
        <v>98</v>
      </c>
      <c r="C148" s="49">
        <v>735220</v>
      </c>
    </row>
    <row r="149" spans="1:3" x14ac:dyDescent="0.25">
      <c r="A149" s="78" t="s">
        <v>97</v>
      </c>
      <c r="B149" s="50" t="s">
        <v>146</v>
      </c>
      <c r="C149" s="49">
        <v>156659</v>
      </c>
    </row>
    <row r="150" spans="1:3" x14ac:dyDescent="0.25">
      <c r="A150" s="78" t="s">
        <v>97</v>
      </c>
      <c r="B150" s="50" t="s">
        <v>176</v>
      </c>
      <c r="C150" s="49">
        <v>122688</v>
      </c>
    </row>
    <row r="151" spans="1:3" x14ac:dyDescent="0.25">
      <c r="A151" s="74" t="s">
        <v>97</v>
      </c>
      <c r="B151" s="48" t="s">
        <v>147</v>
      </c>
      <c r="C151" s="49">
        <v>1447809</v>
      </c>
    </row>
    <row r="152" spans="1:3" x14ac:dyDescent="0.25">
      <c r="A152" s="74" t="s">
        <v>97</v>
      </c>
      <c r="B152" s="50" t="s">
        <v>148</v>
      </c>
      <c r="C152" s="49">
        <v>2131244</v>
      </c>
    </row>
    <row r="153" spans="1:3" x14ac:dyDescent="0.25">
      <c r="A153" s="74" t="s">
        <v>99</v>
      </c>
      <c r="B153" s="48" t="s">
        <v>100</v>
      </c>
      <c r="C153" s="49">
        <v>62424</v>
      </c>
    </row>
    <row r="154" spans="1:3" ht="13.9" x14ac:dyDescent="0.25">
      <c r="A154" s="74" t="s">
        <v>101</v>
      </c>
      <c r="B154" s="48" t="s">
        <v>102</v>
      </c>
      <c r="C154" s="49">
        <v>200334</v>
      </c>
    </row>
    <row r="155" spans="1:3" ht="13.9" x14ac:dyDescent="0.25">
      <c r="A155" s="74" t="s">
        <v>101</v>
      </c>
      <c r="B155" s="50" t="s">
        <v>103</v>
      </c>
      <c r="C155" s="49">
        <v>198887</v>
      </c>
    </row>
    <row r="156" spans="1:3" ht="13.9" x14ac:dyDescent="0.25">
      <c r="A156" s="63" t="s">
        <v>101</v>
      </c>
      <c r="B156" s="50" t="s">
        <v>214</v>
      </c>
      <c r="C156" s="49">
        <v>161080</v>
      </c>
    </row>
    <row r="157" spans="1:3" ht="13.9" x14ac:dyDescent="0.25">
      <c r="A157" s="74" t="s">
        <v>101</v>
      </c>
      <c r="B157" s="50" t="s">
        <v>181</v>
      </c>
      <c r="C157" s="49">
        <v>10000</v>
      </c>
    </row>
    <row r="158" spans="1:3" ht="13.9" x14ac:dyDescent="0.25">
      <c r="A158" s="74" t="s">
        <v>104</v>
      </c>
      <c r="B158" s="50" t="s">
        <v>177</v>
      </c>
      <c r="C158" s="49">
        <v>146015</v>
      </c>
    </row>
    <row r="159" spans="1:3" x14ac:dyDescent="0.25">
      <c r="A159" s="74" t="s">
        <v>105</v>
      </c>
      <c r="B159" s="50" t="s">
        <v>188</v>
      </c>
      <c r="C159" s="49">
        <v>111136</v>
      </c>
    </row>
    <row r="160" spans="1:3" x14ac:dyDescent="0.25">
      <c r="A160" s="74" t="s">
        <v>105</v>
      </c>
      <c r="B160" s="50" t="s">
        <v>189</v>
      </c>
      <c r="C160" s="49">
        <v>131970</v>
      </c>
    </row>
    <row r="161" spans="1:3" ht="13.9" x14ac:dyDescent="0.25">
      <c r="A161" s="74" t="s">
        <v>105</v>
      </c>
      <c r="B161" s="50" t="s">
        <v>190</v>
      </c>
      <c r="C161" s="49">
        <v>60374</v>
      </c>
    </row>
    <row r="162" spans="1:3" x14ac:dyDescent="0.25">
      <c r="A162" s="74" t="s">
        <v>105</v>
      </c>
      <c r="B162" s="50" t="s">
        <v>191</v>
      </c>
      <c r="C162" s="49">
        <v>8268</v>
      </c>
    </row>
    <row r="163" spans="1:3" x14ac:dyDescent="0.25">
      <c r="A163" s="74" t="s">
        <v>106</v>
      </c>
      <c r="B163" s="50" t="s">
        <v>149</v>
      </c>
      <c r="C163" s="49">
        <v>30740</v>
      </c>
    </row>
    <row r="164" spans="1:3" ht="13.9" x14ac:dyDescent="0.25">
      <c r="A164" s="78" t="s">
        <v>150</v>
      </c>
      <c r="B164" s="50" t="s">
        <v>151</v>
      </c>
      <c r="C164" s="49">
        <v>147805</v>
      </c>
    </row>
    <row r="165" spans="1:3" ht="13.9" x14ac:dyDescent="0.25">
      <c r="A165" s="81" t="s">
        <v>49</v>
      </c>
      <c r="B165" s="40" t="s">
        <v>137</v>
      </c>
      <c r="C165" s="39">
        <f>SUM(C166:C177)</f>
        <v>1693138</v>
      </c>
    </row>
    <row r="166" spans="1:3" ht="13.9" x14ac:dyDescent="0.25">
      <c r="A166" s="74" t="s">
        <v>108</v>
      </c>
      <c r="B166" s="48" t="s">
        <v>107</v>
      </c>
      <c r="C166" s="49">
        <v>63570</v>
      </c>
    </row>
    <row r="167" spans="1:3" ht="13.9" x14ac:dyDescent="0.25">
      <c r="A167" s="74" t="s">
        <v>109</v>
      </c>
      <c r="B167" s="48" t="s">
        <v>232</v>
      </c>
      <c r="C167" s="49">
        <v>285203</v>
      </c>
    </row>
    <row r="168" spans="1:3" x14ac:dyDescent="0.25">
      <c r="A168" s="74" t="s">
        <v>109</v>
      </c>
      <c r="B168" s="48" t="s">
        <v>233</v>
      </c>
      <c r="C168" s="49">
        <v>307660</v>
      </c>
    </row>
    <row r="169" spans="1:3" ht="13.9" x14ac:dyDescent="0.25">
      <c r="A169" s="74" t="s">
        <v>109</v>
      </c>
      <c r="B169" s="50" t="s">
        <v>182</v>
      </c>
      <c r="C169" s="49">
        <v>266000</v>
      </c>
    </row>
    <row r="170" spans="1:3" x14ac:dyDescent="0.25">
      <c r="A170" s="78" t="s">
        <v>109</v>
      </c>
      <c r="B170" s="50" t="s">
        <v>218</v>
      </c>
      <c r="C170" s="49">
        <v>2150</v>
      </c>
    </row>
    <row r="171" spans="1:3" x14ac:dyDescent="0.25">
      <c r="A171" s="78" t="s">
        <v>152</v>
      </c>
      <c r="B171" s="50" t="s">
        <v>178</v>
      </c>
      <c r="C171" s="49">
        <v>21500</v>
      </c>
    </row>
    <row r="172" spans="1:3" x14ac:dyDescent="0.25">
      <c r="A172" s="78" t="s">
        <v>153</v>
      </c>
      <c r="B172" s="50" t="s">
        <v>215</v>
      </c>
      <c r="C172" s="49">
        <v>57692</v>
      </c>
    </row>
    <row r="173" spans="1:3" ht="13.9" x14ac:dyDescent="0.25">
      <c r="A173" s="74" t="s">
        <v>110</v>
      </c>
      <c r="B173" s="48" t="s">
        <v>111</v>
      </c>
      <c r="C173" s="49">
        <v>525582</v>
      </c>
    </row>
    <row r="174" spans="1:3" ht="13.9" x14ac:dyDescent="0.25">
      <c r="A174" s="78" t="s">
        <v>223</v>
      </c>
      <c r="B174" s="50" t="s">
        <v>222</v>
      </c>
      <c r="C174" s="49">
        <v>7556</v>
      </c>
    </row>
    <row r="175" spans="1:3" ht="13.9" x14ac:dyDescent="0.25">
      <c r="A175" s="74" t="s">
        <v>113</v>
      </c>
      <c r="B175" s="48" t="s">
        <v>112</v>
      </c>
      <c r="C175" s="49">
        <v>136845</v>
      </c>
    </row>
    <row r="176" spans="1:3" ht="13.9" hidden="1" x14ac:dyDescent="0.25">
      <c r="A176" s="78" t="s">
        <v>227</v>
      </c>
      <c r="B176" s="48" t="s">
        <v>228</v>
      </c>
      <c r="C176" s="49"/>
    </row>
    <row r="177" spans="1:3" ht="13.9" x14ac:dyDescent="0.25">
      <c r="A177" s="86" t="s">
        <v>114</v>
      </c>
      <c r="B177" s="87" t="s">
        <v>138</v>
      </c>
      <c r="C177" s="49">
        <v>19380</v>
      </c>
    </row>
    <row r="178" spans="1:3" ht="14.45" thickBot="1" x14ac:dyDescent="0.3">
      <c r="A178" s="116" t="s">
        <v>154</v>
      </c>
      <c r="B178" s="117"/>
      <c r="C178" s="94">
        <f>C68+C75+C78+C84+C92+C104+C110+C141+C165</f>
        <v>15279923</v>
      </c>
    </row>
    <row r="179" spans="1:3" ht="13.9" x14ac:dyDescent="0.25">
      <c r="C179" s="48"/>
    </row>
    <row r="180" spans="1:3" ht="13.9" x14ac:dyDescent="0.25">
      <c r="C180" s="48"/>
    </row>
  </sheetData>
  <mergeCells count="3">
    <mergeCell ref="A4:B4"/>
    <mergeCell ref="A67:B67"/>
    <mergeCell ref="A178:B17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4"/>
  <sheetViews>
    <sheetView tabSelected="1" zoomScale="110" zoomScaleNormal="110" workbookViewId="0">
      <selection activeCell="N34" sqref="N34"/>
    </sheetView>
  </sheetViews>
  <sheetFormatPr defaultRowHeight="16.5" customHeight="1" x14ac:dyDescent="0.25"/>
  <cols>
    <col min="1" max="1" width="6.85546875" customWidth="1"/>
    <col min="2" max="2" width="44.85546875" customWidth="1"/>
    <col min="3" max="4" width="12" customWidth="1"/>
    <col min="5" max="5" width="12.140625" customWidth="1"/>
    <col min="6" max="6" width="12.85546875" customWidth="1"/>
    <col min="7" max="7" width="13" customWidth="1"/>
  </cols>
  <sheetData>
    <row r="1" spans="1:7" ht="16.5" customHeight="1" x14ac:dyDescent="0.25">
      <c r="A1" s="31"/>
      <c r="B1" s="31"/>
      <c r="C1" s="31"/>
    </row>
    <row r="2" spans="1:7" ht="16.5" customHeight="1" x14ac:dyDescent="0.25">
      <c r="A2" s="31"/>
      <c r="B2" s="31"/>
      <c r="C2" s="31"/>
      <c r="D2" s="8"/>
      <c r="E2" s="8"/>
    </row>
    <row r="3" spans="1:7" ht="16.5" customHeight="1" x14ac:dyDescent="0.25">
      <c r="A3" s="31"/>
      <c r="B3" s="31"/>
      <c r="C3" s="31"/>
      <c r="D3" s="6"/>
      <c r="E3" s="6"/>
    </row>
    <row r="4" spans="1:7" ht="16.5" customHeight="1" x14ac:dyDescent="0.25">
      <c r="A4" s="118" t="s">
        <v>262</v>
      </c>
      <c r="B4" s="118"/>
      <c r="C4" s="118"/>
      <c r="D4" s="10"/>
      <c r="E4" s="10"/>
    </row>
    <row r="5" spans="1:7" ht="1.5" customHeight="1" thickBot="1" x14ac:dyDescent="0.3">
      <c r="A5" s="31"/>
      <c r="B5" s="31"/>
      <c r="C5" s="31"/>
      <c r="D5" s="8"/>
      <c r="E5" s="8"/>
    </row>
    <row r="6" spans="1:7" ht="49.5" customHeight="1" thickBot="1" x14ac:dyDescent="0.3">
      <c r="A6" s="103" t="s">
        <v>50</v>
      </c>
      <c r="B6" s="104" t="s">
        <v>0</v>
      </c>
      <c r="C6" s="105" t="s">
        <v>263</v>
      </c>
      <c r="D6" s="105" t="s">
        <v>264</v>
      </c>
      <c r="E6" s="105" t="s">
        <v>265</v>
      </c>
      <c r="F6" s="105" t="s">
        <v>266</v>
      </c>
    </row>
    <row r="7" spans="1:7" ht="16.5" customHeight="1" x14ac:dyDescent="0.25">
      <c r="A7" s="34">
        <v>3</v>
      </c>
      <c r="B7" s="35" t="s">
        <v>1</v>
      </c>
      <c r="C7" s="36">
        <f>C8+C11+C12+C16+C19</f>
        <v>14000831</v>
      </c>
      <c r="D7" s="36">
        <f>D8+D11+D12+D16+D19</f>
        <v>14182105</v>
      </c>
      <c r="E7" s="36">
        <f>E8+E11+E12+E16+E19</f>
        <v>14777759</v>
      </c>
      <c r="F7" s="36">
        <f>F8+F11+F12+F16+F19</f>
        <v>14738779</v>
      </c>
      <c r="G7" s="106">
        <f>F7-E7</f>
        <v>-38980</v>
      </c>
    </row>
    <row r="8" spans="1:7" ht="16.5" customHeight="1" x14ac:dyDescent="0.25">
      <c r="A8" s="37">
        <v>30</v>
      </c>
      <c r="B8" s="38" t="s">
        <v>2</v>
      </c>
      <c r="C8" s="39">
        <f>C9+C10</f>
        <v>6775284</v>
      </c>
      <c r="D8" s="39">
        <f>D9+D10</f>
        <v>6756284</v>
      </c>
      <c r="E8" s="39">
        <f>E9+E10</f>
        <v>7258244</v>
      </c>
      <c r="F8" s="39">
        <f>F9+F10</f>
        <v>7258244</v>
      </c>
      <c r="G8" s="106">
        <f t="shared" ref="G8:G71" si="0">F8-E8</f>
        <v>0</v>
      </c>
    </row>
    <row r="9" spans="1:7" ht="16.5" customHeight="1" x14ac:dyDescent="0.25">
      <c r="A9" s="41">
        <v>3000</v>
      </c>
      <c r="B9" s="42" t="s">
        <v>3</v>
      </c>
      <c r="C9" s="43">
        <v>6326700</v>
      </c>
      <c r="D9" s="43">
        <v>6307700</v>
      </c>
      <c r="E9" s="43">
        <v>6784444</v>
      </c>
      <c r="F9" s="43">
        <v>6784444</v>
      </c>
      <c r="G9" s="106">
        <f t="shared" si="0"/>
        <v>0</v>
      </c>
    </row>
    <row r="10" spans="1:7" ht="16.5" customHeight="1" x14ac:dyDescent="0.25">
      <c r="A10" s="41">
        <v>3030</v>
      </c>
      <c r="B10" s="42" t="s">
        <v>4</v>
      </c>
      <c r="C10" s="43">
        <v>448584</v>
      </c>
      <c r="D10" s="43">
        <v>448584</v>
      </c>
      <c r="E10" s="43">
        <v>473800</v>
      </c>
      <c r="F10" s="43">
        <v>473800</v>
      </c>
      <c r="G10" s="106">
        <f t="shared" si="0"/>
        <v>0</v>
      </c>
    </row>
    <row r="11" spans="1:7" ht="16.5" customHeight="1" x14ac:dyDescent="0.25">
      <c r="A11" s="37">
        <v>32</v>
      </c>
      <c r="B11" s="44" t="s">
        <v>5</v>
      </c>
      <c r="C11" s="45">
        <v>1764867</v>
      </c>
      <c r="D11" s="45">
        <v>1717133</v>
      </c>
      <c r="E11" s="45">
        <v>1666716</v>
      </c>
      <c r="F11" s="45">
        <v>1666716</v>
      </c>
      <c r="G11" s="106">
        <f t="shared" si="0"/>
        <v>0</v>
      </c>
    </row>
    <row r="12" spans="1:7" ht="16.5" customHeight="1" x14ac:dyDescent="0.25">
      <c r="A12" s="37">
        <v>352</v>
      </c>
      <c r="B12" s="46" t="s">
        <v>6</v>
      </c>
      <c r="C12" s="39">
        <f>C13+C14+C15</f>
        <v>5372568</v>
      </c>
      <c r="D12" s="39">
        <f>D13+D14+D15</f>
        <v>5396632</v>
      </c>
      <c r="E12" s="39">
        <f>E13+E14+E15</f>
        <v>5738961</v>
      </c>
      <c r="F12" s="39">
        <f>F13+F14+F15</f>
        <v>5699981</v>
      </c>
      <c r="G12" s="106">
        <f t="shared" si="0"/>
        <v>-38980</v>
      </c>
    </row>
    <row r="13" spans="1:7" ht="16.5" customHeight="1" x14ac:dyDescent="0.25">
      <c r="A13" s="41"/>
      <c r="B13" s="42" t="s">
        <v>7</v>
      </c>
      <c r="C13" s="43">
        <v>1633813</v>
      </c>
      <c r="D13" s="43">
        <v>1633813</v>
      </c>
      <c r="E13" s="43">
        <v>2267185</v>
      </c>
      <c r="F13" s="43">
        <v>2239824</v>
      </c>
      <c r="G13" s="106">
        <f t="shared" si="0"/>
        <v>-27361</v>
      </c>
    </row>
    <row r="14" spans="1:7" ht="16.5" customHeight="1" x14ac:dyDescent="0.25">
      <c r="A14" s="41"/>
      <c r="B14" s="47" t="s">
        <v>8</v>
      </c>
      <c r="C14" s="43">
        <v>3738755</v>
      </c>
      <c r="D14" s="43">
        <v>3762819</v>
      </c>
      <c r="E14" s="43">
        <v>3471776</v>
      </c>
      <c r="F14" s="43">
        <v>3460157</v>
      </c>
      <c r="G14" s="106">
        <f t="shared" si="0"/>
        <v>-11619</v>
      </c>
    </row>
    <row r="15" spans="1:7" ht="0.75" customHeight="1" x14ac:dyDescent="0.25">
      <c r="A15" s="41"/>
      <c r="B15" s="47" t="s">
        <v>165</v>
      </c>
      <c r="C15" s="49">
        <v>0</v>
      </c>
      <c r="D15" s="49">
        <v>0</v>
      </c>
      <c r="E15" s="49"/>
      <c r="F15" s="49"/>
      <c r="G15" s="106">
        <f t="shared" si="0"/>
        <v>0</v>
      </c>
    </row>
    <row r="16" spans="1:7" ht="16.5" customHeight="1" x14ac:dyDescent="0.25">
      <c r="A16" s="37">
        <v>350</v>
      </c>
      <c r="B16" s="51" t="s">
        <v>9</v>
      </c>
      <c r="C16" s="52">
        <f>C17</f>
        <v>54112</v>
      </c>
      <c r="D16" s="52">
        <f>D17</f>
        <v>259056</v>
      </c>
      <c r="E16" s="52">
        <f>E17</f>
        <v>63838</v>
      </c>
      <c r="F16" s="52">
        <f>F17</f>
        <v>63838</v>
      </c>
      <c r="G16" s="106">
        <f t="shared" si="0"/>
        <v>0</v>
      </c>
    </row>
    <row r="17" spans="1:7" ht="16.5" customHeight="1" x14ac:dyDescent="0.25">
      <c r="A17" s="41"/>
      <c r="B17" s="47" t="s">
        <v>10</v>
      </c>
      <c r="C17" s="49">
        <v>54112</v>
      </c>
      <c r="D17" s="49">
        <v>259056</v>
      </c>
      <c r="E17" s="49">
        <v>63838</v>
      </c>
      <c r="F17" s="49">
        <v>63838</v>
      </c>
      <c r="G17" s="106">
        <f t="shared" si="0"/>
        <v>0</v>
      </c>
    </row>
    <row r="18" spans="1:7" ht="0.75" customHeight="1" x14ac:dyDescent="0.25">
      <c r="A18" s="41"/>
      <c r="B18" s="47" t="s">
        <v>11</v>
      </c>
      <c r="C18" s="43"/>
      <c r="D18" s="43"/>
      <c r="E18" s="43"/>
      <c r="F18" s="43"/>
      <c r="G18" s="106">
        <f t="shared" si="0"/>
        <v>0</v>
      </c>
    </row>
    <row r="19" spans="1:7" ht="15.75" customHeight="1" x14ac:dyDescent="0.25">
      <c r="A19" s="37">
        <v>38</v>
      </c>
      <c r="B19" s="46" t="s">
        <v>12</v>
      </c>
      <c r="C19" s="53">
        <v>34000</v>
      </c>
      <c r="D19" s="53">
        <v>53000</v>
      </c>
      <c r="E19" s="53">
        <v>50000</v>
      </c>
      <c r="F19" s="53">
        <v>50000</v>
      </c>
      <c r="G19" s="106">
        <f t="shared" si="0"/>
        <v>0</v>
      </c>
    </row>
    <row r="20" spans="1:7" ht="0.75" hidden="1" customHeight="1" x14ac:dyDescent="0.25">
      <c r="A20" s="41"/>
      <c r="B20" s="54" t="s">
        <v>13</v>
      </c>
      <c r="C20" s="49"/>
      <c r="D20" s="49"/>
      <c r="E20" s="49"/>
      <c r="F20" s="49"/>
      <c r="G20" s="106">
        <f t="shared" si="0"/>
        <v>0</v>
      </c>
    </row>
    <row r="21" spans="1:7" ht="16.5" hidden="1" customHeight="1" x14ac:dyDescent="0.25">
      <c r="A21" s="41"/>
      <c r="B21" s="54" t="s">
        <v>14</v>
      </c>
      <c r="C21" s="49"/>
      <c r="D21" s="49"/>
      <c r="E21" s="49"/>
      <c r="F21" s="49"/>
      <c r="G21" s="106">
        <f t="shared" si="0"/>
        <v>0</v>
      </c>
    </row>
    <row r="22" spans="1:7" ht="16.5" hidden="1" customHeight="1" x14ac:dyDescent="0.25">
      <c r="A22" s="41"/>
      <c r="B22" s="55" t="s">
        <v>15</v>
      </c>
      <c r="C22" s="49"/>
      <c r="D22" s="49"/>
      <c r="E22" s="49"/>
      <c r="F22" s="49"/>
      <c r="G22" s="106">
        <f t="shared" si="0"/>
        <v>0</v>
      </c>
    </row>
    <row r="23" spans="1:7" ht="16.5" hidden="1" customHeight="1" x14ac:dyDescent="0.25">
      <c r="A23" s="41"/>
      <c r="B23" s="56" t="s">
        <v>16</v>
      </c>
      <c r="C23" s="49"/>
      <c r="D23" s="49"/>
      <c r="E23" s="49"/>
      <c r="F23" s="49"/>
      <c r="G23" s="106">
        <f t="shared" si="0"/>
        <v>0</v>
      </c>
    </row>
    <row r="24" spans="1:7" ht="16.5" hidden="1" customHeight="1" x14ac:dyDescent="0.25">
      <c r="A24" s="41"/>
      <c r="B24" s="56" t="s">
        <v>17</v>
      </c>
      <c r="C24" s="49"/>
      <c r="D24" s="49"/>
      <c r="E24" s="49"/>
      <c r="F24" s="49"/>
      <c r="G24" s="106">
        <f t="shared" si="0"/>
        <v>0</v>
      </c>
    </row>
    <row r="25" spans="1:7" ht="16.5" hidden="1" customHeight="1" x14ac:dyDescent="0.25">
      <c r="A25" s="57"/>
      <c r="B25" s="58" t="s">
        <v>12</v>
      </c>
      <c r="C25" s="49"/>
      <c r="D25" s="49"/>
      <c r="E25" s="49"/>
      <c r="F25" s="49"/>
      <c r="G25" s="106">
        <f t="shared" si="0"/>
        <v>0</v>
      </c>
    </row>
    <row r="26" spans="1:7" ht="1.5" hidden="1" customHeight="1" x14ac:dyDescent="0.25">
      <c r="A26" s="41"/>
      <c r="B26" s="42" t="s">
        <v>18</v>
      </c>
      <c r="C26" s="49"/>
      <c r="D26" s="49"/>
      <c r="E26" s="49"/>
      <c r="F26" s="49"/>
      <c r="G26" s="106">
        <f t="shared" si="0"/>
        <v>0</v>
      </c>
    </row>
    <row r="27" spans="1:7" ht="16.5" hidden="1" customHeight="1" x14ac:dyDescent="0.25">
      <c r="A27" s="41"/>
      <c r="B27" s="42" t="s">
        <v>19</v>
      </c>
      <c r="C27" s="49"/>
      <c r="D27" s="49"/>
      <c r="E27" s="49"/>
      <c r="F27" s="49"/>
      <c r="G27" s="106">
        <f t="shared" si="0"/>
        <v>0</v>
      </c>
    </row>
    <row r="28" spans="1:7" ht="15.75" hidden="1" customHeight="1" x14ac:dyDescent="0.25">
      <c r="A28" s="41"/>
      <c r="B28" s="42" t="s">
        <v>20</v>
      </c>
      <c r="C28" s="49"/>
      <c r="D28" s="49"/>
      <c r="E28" s="49"/>
      <c r="F28" s="49"/>
      <c r="G28" s="106">
        <f t="shared" si="0"/>
        <v>0</v>
      </c>
    </row>
    <row r="29" spans="1:7" ht="16.5" hidden="1" customHeight="1" x14ac:dyDescent="0.25">
      <c r="A29" s="41"/>
      <c r="B29" s="42" t="s">
        <v>21</v>
      </c>
      <c r="C29" s="49"/>
      <c r="D29" s="49"/>
      <c r="E29" s="49"/>
      <c r="F29" s="49"/>
      <c r="G29" s="106">
        <f t="shared" si="0"/>
        <v>0</v>
      </c>
    </row>
    <row r="30" spans="1:7" ht="16.5" customHeight="1" x14ac:dyDescent="0.25">
      <c r="A30" s="59" t="s">
        <v>139</v>
      </c>
      <c r="B30" s="46" t="s">
        <v>22</v>
      </c>
      <c r="C30" s="39">
        <f>C31+C36</f>
        <v>13069367</v>
      </c>
      <c r="D30" s="39">
        <f>D31+D36</f>
        <v>13421371</v>
      </c>
      <c r="E30" s="39">
        <f>E31+E36</f>
        <v>13878278</v>
      </c>
      <c r="F30" s="39">
        <f>F31+F36</f>
        <v>13907875</v>
      </c>
      <c r="G30" s="106">
        <f t="shared" si="0"/>
        <v>29597</v>
      </c>
    </row>
    <row r="31" spans="1:7" ht="16.5" customHeight="1" x14ac:dyDescent="0.25">
      <c r="A31" s="37">
        <v>4</v>
      </c>
      <c r="B31" s="46" t="s">
        <v>23</v>
      </c>
      <c r="C31" s="52">
        <f>C33+C34</f>
        <v>738584</v>
      </c>
      <c r="D31" s="52">
        <f>D33+D34</f>
        <v>956169</v>
      </c>
      <c r="E31" s="52">
        <f>E33+E34</f>
        <v>1320923</v>
      </c>
      <c r="F31" s="52">
        <f>F33+F34</f>
        <v>1324671</v>
      </c>
      <c r="G31" s="106">
        <f t="shared" si="0"/>
        <v>3748</v>
      </c>
    </row>
    <row r="32" spans="1:7" ht="0.75" customHeight="1" x14ac:dyDescent="0.25">
      <c r="A32" s="41"/>
      <c r="B32" s="42" t="s">
        <v>24</v>
      </c>
      <c r="C32" s="49"/>
      <c r="D32" s="49"/>
      <c r="E32" s="49"/>
      <c r="F32" s="49"/>
      <c r="G32" s="106">
        <f t="shared" si="0"/>
        <v>0</v>
      </c>
    </row>
    <row r="33" spans="1:7" ht="16.5" customHeight="1" x14ac:dyDescent="0.25">
      <c r="A33" s="41">
        <v>41</v>
      </c>
      <c r="B33" s="60" t="s">
        <v>25</v>
      </c>
      <c r="C33" s="49">
        <v>543293</v>
      </c>
      <c r="D33" s="49">
        <v>738817</v>
      </c>
      <c r="E33" s="49">
        <v>1143732</v>
      </c>
      <c r="F33" s="49">
        <v>1143732</v>
      </c>
      <c r="G33" s="106">
        <f t="shared" si="0"/>
        <v>0</v>
      </c>
    </row>
    <row r="34" spans="1:7" ht="16.5" customHeight="1" x14ac:dyDescent="0.25">
      <c r="A34" s="41">
        <v>45</v>
      </c>
      <c r="B34" s="42" t="s">
        <v>26</v>
      </c>
      <c r="C34" s="49">
        <v>195291</v>
      </c>
      <c r="D34" s="49">
        <v>217352</v>
      </c>
      <c r="E34" s="49">
        <v>177191</v>
      </c>
      <c r="F34" s="49">
        <v>180939</v>
      </c>
      <c r="G34" s="106">
        <f t="shared" si="0"/>
        <v>3748</v>
      </c>
    </row>
    <row r="35" spans="1:7" ht="0.75" customHeight="1" x14ac:dyDescent="0.25">
      <c r="A35" s="41"/>
      <c r="B35" s="60" t="s">
        <v>11</v>
      </c>
      <c r="C35" s="49"/>
      <c r="D35" s="49"/>
      <c r="E35" s="49"/>
      <c r="F35" s="49"/>
      <c r="G35" s="106">
        <f t="shared" si="0"/>
        <v>0</v>
      </c>
    </row>
    <row r="36" spans="1:7" ht="16.5" customHeight="1" x14ac:dyDescent="0.25">
      <c r="A36" s="59" t="s">
        <v>140</v>
      </c>
      <c r="B36" s="46" t="s">
        <v>27</v>
      </c>
      <c r="C36" s="52">
        <f>C37+C38+C39</f>
        <v>12330783</v>
      </c>
      <c r="D36" s="52">
        <f>D37+D38+D39</f>
        <v>12465202</v>
      </c>
      <c r="E36" s="52">
        <f>E37+E38+E39</f>
        <v>12557355</v>
      </c>
      <c r="F36" s="52">
        <f>F37+F38+F39</f>
        <v>12583204</v>
      </c>
      <c r="G36" s="106">
        <f t="shared" si="0"/>
        <v>25849</v>
      </c>
    </row>
    <row r="37" spans="1:7" ht="16.5" customHeight="1" x14ac:dyDescent="0.25">
      <c r="A37" s="41">
        <v>50</v>
      </c>
      <c r="B37" s="42" t="s">
        <v>28</v>
      </c>
      <c r="C37" s="43">
        <v>7972083</v>
      </c>
      <c r="D37" s="43">
        <v>7996874</v>
      </c>
      <c r="E37" s="43">
        <v>8388057</v>
      </c>
      <c r="F37" s="43">
        <v>8390448</v>
      </c>
      <c r="G37" s="106">
        <f t="shared" si="0"/>
        <v>2391</v>
      </c>
    </row>
    <row r="38" spans="1:7" ht="16.5" customHeight="1" x14ac:dyDescent="0.25">
      <c r="A38" s="41">
        <v>55</v>
      </c>
      <c r="B38" s="42" t="s">
        <v>29</v>
      </c>
      <c r="C38" s="43">
        <v>4298700</v>
      </c>
      <c r="D38" s="43">
        <v>4468020</v>
      </c>
      <c r="E38" s="43">
        <v>3957998</v>
      </c>
      <c r="F38" s="43">
        <v>3985756</v>
      </c>
      <c r="G38" s="106">
        <f t="shared" si="0"/>
        <v>27758</v>
      </c>
    </row>
    <row r="39" spans="1:7" ht="16.5" customHeight="1" x14ac:dyDescent="0.25">
      <c r="A39" s="41">
        <v>60</v>
      </c>
      <c r="B39" s="42" t="s">
        <v>30</v>
      </c>
      <c r="C39" s="43">
        <v>60000</v>
      </c>
      <c r="D39" s="43">
        <v>308</v>
      </c>
      <c r="E39" s="43">
        <v>211300</v>
      </c>
      <c r="F39" s="43">
        <v>207000</v>
      </c>
      <c r="G39" s="106">
        <f t="shared" si="0"/>
        <v>-4300</v>
      </c>
    </row>
    <row r="40" spans="1:7" ht="16.5" customHeight="1" x14ac:dyDescent="0.25">
      <c r="A40" s="61"/>
      <c r="B40" s="62" t="s">
        <v>31</v>
      </c>
      <c r="C40" s="39">
        <f>C7-C30</f>
        <v>931464</v>
      </c>
      <c r="D40" s="39">
        <f>D7-D30</f>
        <v>760734</v>
      </c>
      <c r="E40" s="39">
        <f>E7-E30</f>
        <v>899481</v>
      </c>
      <c r="F40" s="39">
        <f>F7-F30</f>
        <v>830904</v>
      </c>
      <c r="G40" s="106">
        <f t="shared" si="0"/>
        <v>-68577</v>
      </c>
    </row>
    <row r="41" spans="1:7" ht="16.5" customHeight="1" x14ac:dyDescent="0.25">
      <c r="A41" s="37"/>
      <c r="B41" s="38" t="s">
        <v>32</v>
      </c>
      <c r="C41" s="39">
        <f>C42-C43+C48-C49-C56-C44+C46+C47</f>
        <v>-1734792</v>
      </c>
      <c r="D41" s="39">
        <f>D42-D43+D48-D49-D56-D44+D46+D47</f>
        <v>-1574022</v>
      </c>
      <c r="E41" s="39">
        <f>E42-E43+E48-E49-E56-E44+E46+E47</f>
        <v>-794623</v>
      </c>
      <c r="F41" s="39">
        <f>F42-F43+F48-F49-F56-F44+F46+F47</f>
        <v>-1029682</v>
      </c>
      <c r="G41" s="106">
        <f t="shared" si="0"/>
        <v>-235059</v>
      </c>
    </row>
    <row r="42" spans="1:7" ht="16.5" customHeight="1" x14ac:dyDescent="0.25">
      <c r="A42" s="41">
        <v>38</v>
      </c>
      <c r="B42" s="42" t="s">
        <v>33</v>
      </c>
      <c r="C42" s="49">
        <v>205210</v>
      </c>
      <c r="D42" s="49">
        <v>408000</v>
      </c>
      <c r="E42" s="49">
        <v>360000</v>
      </c>
      <c r="F42" s="49">
        <v>360000</v>
      </c>
      <c r="G42" s="106">
        <f t="shared" si="0"/>
        <v>0</v>
      </c>
    </row>
    <row r="43" spans="1:7" ht="16.5" customHeight="1" x14ac:dyDescent="0.25">
      <c r="A43" s="41">
        <v>15</v>
      </c>
      <c r="B43" s="42" t="s">
        <v>34</v>
      </c>
      <c r="C43" s="49">
        <v>1725737</v>
      </c>
      <c r="D43" s="49">
        <v>1975524</v>
      </c>
      <c r="E43" s="49">
        <v>1050837</v>
      </c>
      <c r="F43" s="49">
        <v>1202078</v>
      </c>
      <c r="G43" s="106">
        <f t="shared" si="0"/>
        <v>151241</v>
      </c>
    </row>
    <row r="44" spans="1:7" ht="0.75" customHeight="1" x14ac:dyDescent="0.25">
      <c r="A44" s="41">
        <v>15</v>
      </c>
      <c r="B44" s="41" t="s">
        <v>40</v>
      </c>
      <c r="C44" s="49">
        <v>0</v>
      </c>
      <c r="D44" s="49">
        <v>0</v>
      </c>
      <c r="E44" s="49"/>
      <c r="F44" s="49"/>
      <c r="G44" s="106">
        <f t="shared" si="0"/>
        <v>0</v>
      </c>
    </row>
    <row r="45" spans="1:7" ht="16.5" hidden="1" customHeight="1" x14ac:dyDescent="0.25">
      <c r="A45" s="41">
        <v>153</v>
      </c>
      <c r="B45" s="42" t="s">
        <v>212</v>
      </c>
      <c r="C45" s="49"/>
      <c r="D45" s="49"/>
      <c r="E45" s="49"/>
      <c r="F45" s="49"/>
      <c r="G45" s="106">
        <f t="shared" si="0"/>
        <v>0</v>
      </c>
    </row>
    <row r="46" spans="1:7" ht="16.5" customHeight="1" x14ac:dyDescent="0.25">
      <c r="A46" s="41">
        <v>103</v>
      </c>
      <c r="B46" s="42" t="s">
        <v>41</v>
      </c>
      <c r="C46" s="49">
        <v>15000</v>
      </c>
      <c r="D46" s="49">
        <v>15000</v>
      </c>
      <c r="E46" s="49">
        <v>15000</v>
      </c>
      <c r="F46" s="49">
        <v>15000</v>
      </c>
      <c r="G46" s="106">
        <f t="shared" si="0"/>
        <v>0</v>
      </c>
    </row>
    <row r="47" spans="1:7" ht="16.5" customHeight="1" x14ac:dyDescent="0.25">
      <c r="A47" s="41">
        <v>3502</v>
      </c>
      <c r="B47" s="42" t="s">
        <v>219</v>
      </c>
      <c r="C47" s="49">
        <v>76426</v>
      </c>
      <c r="D47" s="49">
        <v>76426</v>
      </c>
      <c r="E47" s="49"/>
      <c r="F47" s="49"/>
      <c r="G47" s="106">
        <f t="shared" si="0"/>
        <v>0</v>
      </c>
    </row>
    <row r="48" spans="1:7" ht="16.5" customHeight="1" x14ac:dyDescent="0.25">
      <c r="A48" s="41">
        <v>3502</v>
      </c>
      <c r="B48" s="42" t="s">
        <v>35</v>
      </c>
      <c r="C48" s="49">
        <v>179128</v>
      </c>
      <c r="D48" s="49">
        <v>407753</v>
      </c>
      <c r="E48" s="49">
        <v>366082</v>
      </c>
      <c r="F48" s="49">
        <v>289264</v>
      </c>
      <c r="G48" s="106">
        <f t="shared" si="0"/>
        <v>-76818</v>
      </c>
    </row>
    <row r="49" spans="1:7" ht="16.5" customHeight="1" x14ac:dyDescent="0.25">
      <c r="A49" s="41">
        <v>4502</v>
      </c>
      <c r="B49" s="42" t="s">
        <v>36</v>
      </c>
      <c r="C49" s="49">
        <v>228912</v>
      </c>
      <c r="D49" s="49">
        <v>228912</v>
      </c>
      <c r="E49" s="49">
        <v>181668</v>
      </c>
      <c r="F49" s="49">
        <v>181668</v>
      </c>
      <c r="G49" s="106">
        <f t="shared" si="0"/>
        <v>0</v>
      </c>
    </row>
    <row r="50" spans="1:7" ht="16.5" hidden="1" customHeight="1" x14ac:dyDescent="0.25">
      <c r="A50" s="41"/>
      <c r="B50" s="42" t="s">
        <v>37</v>
      </c>
      <c r="C50" s="49"/>
      <c r="D50" s="49"/>
      <c r="E50" s="49"/>
      <c r="F50" s="49"/>
      <c r="G50" s="106">
        <f t="shared" si="0"/>
        <v>0</v>
      </c>
    </row>
    <row r="51" spans="1:7" ht="16.5" hidden="1" customHeight="1" x14ac:dyDescent="0.25">
      <c r="A51" s="41"/>
      <c r="B51" s="42" t="s">
        <v>38</v>
      </c>
      <c r="C51" s="49"/>
      <c r="D51" s="49"/>
      <c r="E51" s="49"/>
      <c r="F51" s="49"/>
      <c r="G51" s="106">
        <f t="shared" si="0"/>
        <v>0</v>
      </c>
    </row>
    <row r="52" spans="1:7" ht="16.5" hidden="1" customHeight="1" x14ac:dyDescent="0.25">
      <c r="A52" s="41"/>
      <c r="B52" s="64" t="s">
        <v>39</v>
      </c>
      <c r="C52" s="49"/>
      <c r="D52" s="49"/>
      <c r="E52" s="49"/>
      <c r="F52" s="49"/>
      <c r="G52" s="106">
        <f t="shared" si="0"/>
        <v>0</v>
      </c>
    </row>
    <row r="53" spans="1:7" ht="16.5" hidden="1" customHeight="1" x14ac:dyDescent="0.25">
      <c r="A53" s="41"/>
      <c r="B53" s="64" t="s">
        <v>40</v>
      </c>
      <c r="C53" s="49"/>
      <c r="D53" s="49"/>
      <c r="E53" s="49"/>
      <c r="F53" s="49"/>
      <c r="G53" s="106">
        <f t="shared" si="0"/>
        <v>0</v>
      </c>
    </row>
    <row r="54" spans="1:7" ht="16.5" hidden="1" customHeight="1" x14ac:dyDescent="0.25">
      <c r="A54" s="41"/>
      <c r="B54" s="64" t="s">
        <v>41</v>
      </c>
      <c r="C54" s="49"/>
      <c r="D54" s="49"/>
      <c r="E54" s="49"/>
      <c r="F54" s="49"/>
      <c r="G54" s="106">
        <f t="shared" si="0"/>
        <v>0</v>
      </c>
    </row>
    <row r="55" spans="1:7" ht="16.5" hidden="1" customHeight="1" x14ac:dyDescent="0.25">
      <c r="A55" s="41"/>
      <c r="B55" s="42" t="s">
        <v>42</v>
      </c>
      <c r="C55" s="49"/>
      <c r="D55" s="49"/>
      <c r="E55" s="49"/>
      <c r="F55" s="49"/>
      <c r="G55" s="106">
        <f t="shared" si="0"/>
        <v>0</v>
      </c>
    </row>
    <row r="56" spans="1:7" ht="16.5" customHeight="1" x14ac:dyDescent="0.25">
      <c r="A56" s="41">
        <v>65</v>
      </c>
      <c r="B56" s="42" t="s">
        <v>43</v>
      </c>
      <c r="C56" s="49">
        <v>255907</v>
      </c>
      <c r="D56" s="49">
        <v>276765</v>
      </c>
      <c r="E56" s="49">
        <v>303200</v>
      </c>
      <c r="F56" s="49">
        <v>310200</v>
      </c>
      <c r="G56" s="106">
        <f t="shared" si="0"/>
        <v>7000</v>
      </c>
    </row>
    <row r="57" spans="1:7" ht="16.5" customHeight="1" x14ac:dyDescent="0.25">
      <c r="A57" s="37"/>
      <c r="B57" s="46" t="s">
        <v>44</v>
      </c>
      <c r="C57" s="39">
        <f>C40+C41</f>
        <v>-803328</v>
      </c>
      <c r="D57" s="39">
        <f>D40+D41</f>
        <v>-813288</v>
      </c>
      <c r="E57" s="39">
        <f>E40+E41</f>
        <v>104858</v>
      </c>
      <c r="F57" s="39">
        <f>F40+F41</f>
        <v>-198778</v>
      </c>
      <c r="G57" s="106">
        <f t="shared" si="0"/>
        <v>-303636</v>
      </c>
    </row>
    <row r="58" spans="1:7" ht="16.5" customHeight="1" x14ac:dyDescent="0.25">
      <c r="A58" s="37"/>
      <c r="B58" s="38" t="s">
        <v>45</v>
      </c>
      <c r="C58" s="39">
        <f>C59+C60-C61</f>
        <v>590064</v>
      </c>
      <c r="D58" s="39">
        <f>D59+D60-D61</f>
        <v>590064</v>
      </c>
      <c r="E58" s="39">
        <f>E59+E60-E61</f>
        <v>47263</v>
      </c>
      <c r="F58" s="39">
        <f>F59+F60-F61</f>
        <v>59964</v>
      </c>
      <c r="G58" s="106">
        <f t="shared" si="0"/>
        <v>12701</v>
      </c>
    </row>
    <row r="59" spans="1:7" ht="16.5" customHeight="1" x14ac:dyDescent="0.25">
      <c r="A59" s="41"/>
      <c r="B59" s="65" t="s">
        <v>235</v>
      </c>
      <c r="C59" s="49">
        <v>317500</v>
      </c>
      <c r="D59" s="49">
        <v>317500</v>
      </c>
      <c r="E59" s="49"/>
      <c r="F59" s="49"/>
      <c r="G59" s="106">
        <f t="shared" si="0"/>
        <v>0</v>
      </c>
    </row>
    <row r="60" spans="1:7" ht="16.5" customHeight="1" x14ac:dyDescent="0.25">
      <c r="A60" s="41"/>
      <c r="B60" s="65" t="s">
        <v>46</v>
      </c>
      <c r="C60" s="49">
        <v>1290000</v>
      </c>
      <c r="D60" s="49">
        <v>1290000</v>
      </c>
      <c r="E60" s="49">
        <v>690000</v>
      </c>
      <c r="F60" s="49">
        <v>7916621</v>
      </c>
      <c r="G60" s="106">
        <f t="shared" si="0"/>
        <v>7226621</v>
      </c>
    </row>
    <row r="61" spans="1:7" ht="16.5" customHeight="1" x14ac:dyDescent="0.25">
      <c r="A61" s="41"/>
      <c r="B61" s="65" t="s">
        <v>47</v>
      </c>
      <c r="C61" s="49">
        <v>1017436</v>
      </c>
      <c r="D61" s="49">
        <v>1017436</v>
      </c>
      <c r="E61" s="49">
        <v>642737</v>
      </c>
      <c r="F61" s="49">
        <v>7856657</v>
      </c>
      <c r="G61" s="106">
        <f t="shared" si="0"/>
        <v>7213920</v>
      </c>
    </row>
    <row r="62" spans="1:7" ht="16.5" customHeight="1" x14ac:dyDescent="0.25">
      <c r="A62" s="37"/>
      <c r="B62" s="66" t="s">
        <v>220</v>
      </c>
      <c r="C62" s="52">
        <v>-53316</v>
      </c>
      <c r="D62" s="52">
        <v>-43356</v>
      </c>
      <c r="E62" s="52">
        <v>-152121</v>
      </c>
      <c r="F62" s="52">
        <v>-26993</v>
      </c>
      <c r="G62" s="106">
        <f t="shared" si="0"/>
        <v>125128</v>
      </c>
    </row>
    <row r="63" spans="1:7" ht="33" customHeight="1" thickBot="1" x14ac:dyDescent="0.3">
      <c r="A63" s="67"/>
      <c r="B63" s="68" t="s">
        <v>48</v>
      </c>
      <c r="C63" s="69">
        <v>-266580</v>
      </c>
      <c r="D63" s="69">
        <v>-266580</v>
      </c>
      <c r="E63" s="69">
        <v>0</v>
      </c>
      <c r="F63" s="69">
        <v>-165807</v>
      </c>
      <c r="G63" s="106">
        <f t="shared" si="0"/>
        <v>-165807</v>
      </c>
    </row>
    <row r="64" spans="1:7" ht="16.5" customHeight="1" x14ac:dyDescent="0.25">
      <c r="A64" s="31"/>
      <c r="B64" s="31"/>
      <c r="C64" s="31"/>
      <c r="D64" s="31"/>
      <c r="E64" s="48">
        <f>E30+E43+E56+E49</f>
        <v>15413983</v>
      </c>
      <c r="F64" s="48">
        <f>F30+F43+F56+F49</f>
        <v>15601821</v>
      </c>
      <c r="G64" s="106">
        <f t="shared" si="0"/>
        <v>187838</v>
      </c>
    </row>
    <row r="65" spans="1:7" ht="16.5" customHeight="1" x14ac:dyDescent="0.25">
      <c r="A65" s="31"/>
      <c r="B65" s="31"/>
      <c r="C65" s="31"/>
      <c r="D65" s="31"/>
      <c r="E65" s="31"/>
      <c r="F65" s="31"/>
      <c r="G65" s="106">
        <f t="shared" si="0"/>
        <v>0</v>
      </c>
    </row>
    <row r="66" spans="1:7" ht="16.5" customHeight="1" thickBot="1" x14ac:dyDescent="0.3">
      <c r="A66" s="31"/>
      <c r="B66" s="31"/>
      <c r="C66" s="48"/>
      <c r="D66" s="48"/>
      <c r="E66" s="48"/>
      <c r="F66" s="48"/>
      <c r="G66" s="106">
        <f t="shared" si="0"/>
        <v>0</v>
      </c>
    </row>
    <row r="67" spans="1:7" ht="16.5" customHeight="1" thickBot="1" x14ac:dyDescent="0.3">
      <c r="A67" s="114" t="s">
        <v>115</v>
      </c>
      <c r="B67" s="115"/>
      <c r="C67" s="70"/>
      <c r="D67" s="70"/>
      <c r="E67" s="70"/>
      <c r="F67" s="70"/>
      <c r="G67" s="106">
        <f t="shared" si="0"/>
        <v>0</v>
      </c>
    </row>
    <row r="68" spans="1:7" ht="16.5" customHeight="1" x14ac:dyDescent="0.25">
      <c r="A68" s="71" t="s">
        <v>116</v>
      </c>
      <c r="B68" s="72" t="s">
        <v>117</v>
      </c>
      <c r="C68" s="36">
        <f>SUM(C69:C75)</f>
        <v>1781879</v>
      </c>
      <c r="D68" s="36">
        <f>SUM(D69:D75)</f>
        <v>1786946</v>
      </c>
      <c r="E68" s="36">
        <f>SUM(E69:E75)</f>
        <v>1842041</v>
      </c>
      <c r="F68" s="36">
        <f>SUM(F69:F75)</f>
        <v>1867880</v>
      </c>
      <c r="G68" s="106">
        <f t="shared" si="0"/>
        <v>25839</v>
      </c>
    </row>
    <row r="69" spans="1:7" ht="16.5" customHeight="1" x14ac:dyDescent="0.25">
      <c r="A69" s="73" t="s">
        <v>51</v>
      </c>
      <c r="B69" s="48" t="s">
        <v>193</v>
      </c>
      <c r="C69" s="49">
        <v>80203</v>
      </c>
      <c r="D69" s="49">
        <v>60943</v>
      </c>
      <c r="E69" s="49">
        <v>83825</v>
      </c>
      <c r="F69" s="49">
        <v>83935</v>
      </c>
      <c r="G69" s="106">
        <f t="shared" si="0"/>
        <v>110</v>
      </c>
    </row>
    <row r="70" spans="1:7" ht="16.5" customHeight="1" x14ac:dyDescent="0.25">
      <c r="A70" s="74" t="s">
        <v>52</v>
      </c>
      <c r="B70" s="48" t="s">
        <v>194</v>
      </c>
      <c r="C70" s="49">
        <v>1251844</v>
      </c>
      <c r="D70" s="49">
        <v>1288422</v>
      </c>
      <c r="E70" s="49">
        <v>1119993</v>
      </c>
      <c r="F70" s="49">
        <v>1128837</v>
      </c>
      <c r="G70" s="106">
        <f t="shared" si="0"/>
        <v>8844</v>
      </c>
    </row>
    <row r="71" spans="1:7" ht="16.5" customHeight="1" x14ac:dyDescent="0.25">
      <c r="A71" s="74" t="s">
        <v>54</v>
      </c>
      <c r="B71" s="48" t="s">
        <v>53</v>
      </c>
      <c r="C71" s="49">
        <v>60000</v>
      </c>
      <c r="D71" s="49">
        <v>308</v>
      </c>
      <c r="E71" s="49">
        <v>211300</v>
      </c>
      <c r="F71" s="49">
        <v>207000</v>
      </c>
      <c r="G71" s="106">
        <f t="shared" si="0"/>
        <v>-4300</v>
      </c>
    </row>
    <row r="72" spans="1:7" ht="16.5" customHeight="1" x14ac:dyDescent="0.25">
      <c r="A72" s="78" t="s">
        <v>256</v>
      </c>
      <c r="B72" s="48" t="s">
        <v>257</v>
      </c>
      <c r="C72" s="49">
        <v>0</v>
      </c>
      <c r="D72" s="49">
        <v>14021</v>
      </c>
      <c r="E72" s="49">
        <v>0</v>
      </c>
      <c r="F72" s="49">
        <v>0</v>
      </c>
      <c r="G72" s="106">
        <f t="shared" ref="G72:G136" si="1">F72-E72</f>
        <v>0</v>
      </c>
    </row>
    <row r="73" spans="1:7" ht="16.5" customHeight="1" x14ac:dyDescent="0.25">
      <c r="A73" s="74" t="s">
        <v>56</v>
      </c>
      <c r="B73" s="48" t="s">
        <v>55</v>
      </c>
      <c r="C73" s="49">
        <v>74880</v>
      </c>
      <c r="D73" s="49">
        <v>76492</v>
      </c>
      <c r="E73" s="49">
        <v>46478</v>
      </c>
      <c r="F73" s="49">
        <v>59563</v>
      </c>
      <c r="G73" s="106">
        <f t="shared" si="1"/>
        <v>13085</v>
      </c>
    </row>
    <row r="74" spans="1:7" ht="16.5" customHeight="1" x14ac:dyDescent="0.25">
      <c r="A74" s="74" t="s">
        <v>58</v>
      </c>
      <c r="B74" s="48" t="s">
        <v>59</v>
      </c>
      <c r="C74" s="49">
        <v>59045</v>
      </c>
      <c r="D74" s="49">
        <v>69995</v>
      </c>
      <c r="E74" s="49">
        <v>77245</v>
      </c>
      <c r="F74" s="49">
        <v>78345</v>
      </c>
      <c r="G74" s="106">
        <f t="shared" si="1"/>
        <v>1100</v>
      </c>
    </row>
    <row r="75" spans="1:7" ht="16.5" customHeight="1" x14ac:dyDescent="0.25">
      <c r="A75" s="74" t="s">
        <v>57</v>
      </c>
      <c r="B75" s="48" t="s">
        <v>192</v>
      </c>
      <c r="C75" s="49">
        <v>255907</v>
      </c>
      <c r="D75" s="49">
        <v>276765</v>
      </c>
      <c r="E75" s="49">
        <v>303200</v>
      </c>
      <c r="F75" s="49">
        <v>310200</v>
      </c>
      <c r="G75" s="106">
        <f t="shared" si="1"/>
        <v>7000</v>
      </c>
    </row>
    <row r="76" spans="1:7" ht="16.5" customHeight="1" x14ac:dyDescent="0.25">
      <c r="A76" s="75" t="s">
        <v>155</v>
      </c>
      <c r="B76" s="76" t="s">
        <v>156</v>
      </c>
      <c r="C76" s="77">
        <f t="shared" ref="C76:D76" si="2">C77+C78</f>
        <v>29970</v>
      </c>
      <c r="D76" s="77">
        <f t="shared" si="2"/>
        <v>32089</v>
      </c>
      <c r="E76" s="77">
        <f t="shared" ref="E76" si="3">E77+E78</f>
        <v>5321</v>
      </c>
      <c r="F76" s="77">
        <f t="shared" ref="F76" si="4">F77+F78</f>
        <v>5321</v>
      </c>
      <c r="G76" s="106">
        <f t="shared" si="1"/>
        <v>0</v>
      </c>
    </row>
    <row r="77" spans="1:7" ht="16.5" customHeight="1" x14ac:dyDescent="0.25">
      <c r="A77" s="78" t="s">
        <v>157</v>
      </c>
      <c r="B77" s="50" t="s">
        <v>252</v>
      </c>
      <c r="C77" s="49">
        <v>3000</v>
      </c>
      <c r="D77" s="49">
        <v>3000</v>
      </c>
      <c r="E77" s="49">
        <v>3000</v>
      </c>
      <c r="F77" s="49">
        <v>3000</v>
      </c>
      <c r="G77" s="106">
        <f t="shared" si="1"/>
        <v>0</v>
      </c>
    </row>
    <row r="78" spans="1:7" ht="16.5" customHeight="1" x14ac:dyDescent="0.25">
      <c r="A78" s="79" t="s">
        <v>157</v>
      </c>
      <c r="B78" s="80" t="s">
        <v>238</v>
      </c>
      <c r="C78" s="49">
        <v>26970</v>
      </c>
      <c r="D78" s="49">
        <v>29089</v>
      </c>
      <c r="E78" s="49">
        <v>2321</v>
      </c>
      <c r="F78" s="49">
        <v>2321</v>
      </c>
      <c r="G78" s="106">
        <f t="shared" si="1"/>
        <v>0</v>
      </c>
    </row>
    <row r="79" spans="1:7" ht="16.5" customHeight="1" x14ac:dyDescent="0.25">
      <c r="A79" s="81" t="s">
        <v>118</v>
      </c>
      <c r="B79" s="82" t="s">
        <v>119</v>
      </c>
      <c r="C79" s="39">
        <f>SUM(C80:C86)</f>
        <v>506499</v>
      </c>
      <c r="D79" s="39">
        <f>SUM(D80:D86)</f>
        <v>486784</v>
      </c>
      <c r="E79" s="39">
        <f>SUM(E80:E86)</f>
        <v>304946</v>
      </c>
      <c r="F79" s="39">
        <f>SUM(F80:F86)</f>
        <v>412746</v>
      </c>
      <c r="G79" s="106">
        <f t="shared" si="1"/>
        <v>107800</v>
      </c>
    </row>
    <row r="80" spans="1:7" ht="16.5" customHeight="1" x14ac:dyDescent="0.25">
      <c r="A80" s="83" t="s">
        <v>186</v>
      </c>
      <c r="B80" s="84" t="s">
        <v>187</v>
      </c>
      <c r="C80" s="49">
        <v>5000</v>
      </c>
      <c r="D80" s="49">
        <v>5000</v>
      </c>
      <c r="E80" s="49">
        <v>5000</v>
      </c>
      <c r="F80" s="49">
        <v>5000</v>
      </c>
      <c r="G80" s="106">
        <f t="shared" si="1"/>
        <v>0</v>
      </c>
    </row>
    <row r="81" spans="1:7" ht="16.5" customHeight="1" x14ac:dyDescent="0.25">
      <c r="A81" s="74" t="s">
        <v>60</v>
      </c>
      <c r="B81" s="48" t="s">
        <v>120</v>
      </c>
      <c r="C81" s="49">
        <v>8000</v>
      </c>
      <c r="D81" s="49">
        <v>8000</v>
      </c>
      <c r="E81" s="49">
        <v>6000</v>
      </c>
      <c r="F81" s="49">
        <v>6000</v>
      </c>
      <c r="G81" s="106">
        <f t="shared" si="1"/>
        <v>0</v>
      </c>
    </row>
    <row r="82" spans="1:7" ht="16.5" customHeight="1" x14ac:dyDescent="0.25">
      <c r="A82" s="78" t="s">
        <v>258</v>
      </c>
      <c r="B82" t="s">
        <v>259</v>
      </c>
      <c r="C82" s="49">
        <v>0</v>
      </c>
      <c r="D82" s="49">
        <v>2028</v>
      </c>
      <c r="E82" s="49">
        <v>0</v>
      </c>
      <c r="F82" s="49">
        <v>0</v>
      </c>
      <c r="G82" s="106">
        <f t="shared" si="1"/>
        <v>0</v>
      </c>
    </row>
    <row r="83" spans="1:7" ht="16.5" customHeight="1" x14ac:dyDescent="0.25">
      <c r="A83" s="74" t="s">
        <v>61</v>
      </c>
      <c r="B83" s="48" t="s">
        <v>121</v>
      </c>
      <c r="C83" s="49">
        <v>458451</v>
      </c>
      <c r="D83" s="49">
        <v>436708</v>
      </c>
      <c r="E83" s="49">
        <v>275138</v>
      </c>
      <c r="F83" s="49">
        <v>375138</v>
      </c>
      <c r="G83" s="106">
        <f t="shared" si="1"/>
        <v>100000</v>
      </c>
    </row>
    <row r="84" spans="1:7" ht="16.5" customHeight="1" x14ac:dyDescent="0.25">
      <c r="A84" s="74" t="s">
        <v>62</v>
      </c>
      <c r="B84" s="48" t="s">
        <v>63</v>
      </c>
      <c r="C84" s="49">
        <v>8400</v>
      </c>
      <c r="D84" s="49">
        <v>8400</v>
      </c>
      <c r="E84" s="49">
        <v>8700</v>
      </c>
      <c r="F84" s="49">
        <v>9900</v>
      </c>
      <c r="G84" s="106">
        <f t="shared" si="1"/>
        <v>1200</v>
      </c>
    </row>
    <row r="85" spans="1:7" ht="16.5" customHeight="1" x14ac:dyDescent="0.25">
      <c r="A85" s="78" t="s">
        <v>65</v>
      </c>
      <c r="B85" s="48" t="s">
        <v>64</v>
      </c>
      <c r="C85" s="49"/>
      <c r="D85" s="49"/>
      <c r="E85" s="49"/>
      <c r="F85" s="49">
        <v>1500</v>
      </c>
      <c r="G85" s="106">
        <v>1500</v>
      </c>
    </row>
    <row r="86" spans="1:7" ht="16.5" customHeight="1" x14ac:dyDescent="0.25">
      <c r="A86" s="78" t="s">
        <v>66</v>
      </c>
      <c r="B86" s="48" t="s">
        <v>195</v>
      </c>
      <c r="C86" s="49">
        <v>26648</v>
      </c>
      <c r="D86" s="49">
        <v>26648</v>
      </c>
      <c r="E86" s="49">
        <v>10108</v>
      </c>
      <c r="F86" s="49">
        <v>15208</v>
      </c>
      <c r="G86" s="106">
        <f t="shared" si="1"/>
        <v>5100</v>
      </c>
    </row>
    <row r="87" spans="1:7" ht="16.5" customHeight="1" x14ac:dyDescent="0.25">
      <c r="A87" s="81" t="s">
        <v>122</v>
      </c>
      <c r="B87" s="40" t="s">
        <v>123</v>
      </c>
      <c r="C87" s="39">
        <f>SUM(C88:C94)</f>
        <v>913435</v>
      </c>
      <c r="D87" s="39">
        <f>SUM(D88:D94)</f>
        <v>1033394</v>
      </c>
      <c r="E87" s="39">
        <f>SUM(E88:E94)</f>
        <v>769969</v>
      </c>
      <c r="F87" s="39">
        <f>SUM(F88:F94)</f>
        <v>801219</v>
      </c>
      <c r="G87" s="106">
        <f t="shared" si="1"/>
        <v>31250</v>
      </c>
    </row>
    <row r="88" spans="1:7" ht="16.5" customHeight="1" x14ac:dyDescent="0.25">
      <c r="A88" s="73" t="s">
        <v>67</v>
      </c>
      <c r="B88" s="48" t="s">
        <v>124</v>
      </c>
      <c r="C88" s="49">
        <v>70631</v>
      </c>
      <c r="D88" s="49">
        <v>71966</v>
      </c>
      <c r="E88" s="49">
        <v>98575</v>
      </c>
      <c r="F88" s="49">
        <v>98575</v>
      </c>
      <c r="G88" s="106">
        <f t="shared" si="1"/>
        <v>0</v>
      </c>
    </row>
    <row r="89" spans="1:7" ht="16.5" customHeight="1" x14ac:dyDescent="0.25">
      <c r="A89" s="74" t="s">
        <v>68</v>
      </c>
      <c r="B89" s="48" t="s">
        <v>168</v>
      </c>
      <c r="C89" s="49">
        <v>259610</v>
      </c>
      <c r="D89" s="49">
        <v>265110</v>
      </c>
      <c r="E89" s="49">
        <v>212100</v>
      </c>
      <c r="F89" s="49">
        <v>212100</v>
      </c>
      <c r="G89" s="106">
        <f t="shared" si="1"/>
        <v>0</v>
      </c>
    </row>
    <row r="90" spans="1:7" ht="16.5" customHeight="1" x14ac:dyDescent="0.25">
      <c r="A90" s="74" t="s">
        <v>68</v>
      </c>
      <c r="B90" s="50" t="s">
        <v>169</v>
      </c>
      <c r="C90" s="49">
        <v>135200</v>
      </c>
      <c r="D90" s="49">
        <v>135200</v>
      </c>
      <c r="E90" s="49">
        <v>110460</v>
      </c>
      <c r="F90" s="49">
        <v>110460</v>
      </c>
      <c r="G90" s="106">
        <f t="shared" si="1"/>
        <v>0</v>
      </c>
    </row>
    <row r="91" spans="1:7" ht="16.5" customHeight="1" x14ac:dyDescent="0.25">
      <c r="A91" s="78" t="s">
        <v>68</v>
      </c>
      <c r="B91" s="50" t="s">
        <v>164</v>
      </c>
      <c r="C91" s="49">
        <v>202922</v>
      </c>
      <c r="D91" s="49">
        <v>213722</v>
      </c>
      <c r="E91" s="49">
        <v>162345</v>
      </c>
      <c r="F91" s="49">
        <v>162345</v>
      </c>
      <c r="G91" s="106">
        <f t="shared" si="1"/>
        <v>0</v>
      </c>
    </row>
    <row r="92" spans="1:7" ht="16.5" customHeight="1" x14ac:dyDescent="0.25">
      <c r="A92" s="74" t="s">
        <v>68</v>
      </c>
      <c r="B92" s="50" t="s">
        <v>170</v>
      </c>
      <c r="C92" s="49">
        <v>114023</v>
      </c>
      <c r="D92" s="49">
        <v>114989</v>
      </c>
      <c r="E92" s="49">
        <v>94660</v>
      </c>
      <c r="F92" s="49">
        <v>94660</v>
      </c>
      <c r="G92" s="106">
        <f t="shared" si="1"/>
        <v>0</v>
      </c>
    </row>
    <row r="93" spans="1:7" ht="16.5" customHeight="1" x14ac:dyDescent="0.25">
      <c r="A93" s="74" t="s">
        <v>68</v>
      </c>
      <c r="B93" s="50" t="s">
        <v>196</v>
      </c>
      <c r="C93" s="49">
        <v>118269</v>
      </c>
      <c r="D93" s="49">
        <v>118269</v>
      </c>
      <c r="E93" s="49">
        <v>90829</v>
      </c>
      <c r="F93" s="49">
        <v>90829</v>
      </c>
      <c r="G93" s="106">
        <f t="shared" si="1"/>
        <v>0</v>
      </c>
    </row>
    <row r="94" spans="1:7" ht="16.5" customHeight="1" x14ac:dyDescent="0.25">
      <c r="A94" s="79" t="s">
        <v>69</v>
      </c>
      <c r="B94" s="48" t="s">
        <v>70</v>
      </c>
      <c r="C94" s="49">
        <v>12780</v>
      </c>
      <c r="D94" s="49">
        <v>114138</v>
      </c>
      <c r="E94" s="49">
        <v>1000</v>
      </c>
      <c r="F94" s="49">
        <v>32250</v>
      </c>
      <c r="G94" s="106">
        <f t="shared" si="1"/>
        <v>31250</v>
      </c>
    </row>
    <row r="95" spans="1:7" ht="16.5" customHeight="1" x14ac:dyDescent="0.25">
      <c r="A95" s="81" t="s">
        <v>125</v>
      </c>
      <c r="B95" s="40" t="s">
        <v>72</v>
      </c>
      <c r="C95" s="39">
        <f>SUM(C96:C105)</f>
        <v>494221</v>
      </c>
      <c r="D95" s="39">
        <f>SUM(D96:D105)</f>
        <v>542629</v>
      </c>
      <c r="E95" s="39">
        <f>SUM(E96:E105)</f>
        <v>440897</v>
      </c>
      <c r="F95" s="39">
        <f>SUM(F96:F105)</f>
        <v>445040</v>
      </c>
      <c r="G95" s="106">
        <f t="shared" si="1"/>
        <v>4143</v>
      </c>
    </row>
    <row r="96" spans="1:7" ht="16.5" customHeight="1" x14ac:dyDescent="0.25">
      <c r="A96" s="78" t="s">
        <v>71</v>
      </c>
      <c r="B96" s="50" t="s">
        <v>179</v>
      </c>
      <c r="C96" s="49">
        <v>273912</v>
      </c>
      <c r="D96" s="49">
        <v>273912</v>
      </c>
      <c r="E96" s="49">
        <v>231668</v>
      </c>
      <c r="F96" s="49">
        <v>231668</v>
      </c>
      <c r="G96" s="106">
        <f t="shared" si="1"/>
        <v>0</v>
      </c>
    </row>
    <row r="97" spans="1:7" ht="16.5" customHeight="1" x14ac:dyDescent="0.25">
      <c r="A97" s="74" t="s">
        <v>158</v>
      </c>
      <c r="B97" s="85" t="s">
        <v>171</v>
      </c>
      <c r="C97" s="49">
        <v>108000</v>
      </c>
      <c r="D97" s="49">
        <v>109114</v>
      </c>
      <c r="E97" s="49">
        <v>114300</v>
      </c>
      <c r="F97" s="49">
        <v>114300</v>
      </c>
      <c r="G97" s="106">
        <f t="shared" si="1"/>
        <v>0</v>
      </c>
    </row>
    <row r="98" spans="1:7" ht="16.5" customHeight="1" x14ac:dyDescent="0.25">
      <c r="A98" s="74" t="s">
        <v>73</v>
      </c>
      <c r="B98" s="50" t="s">
        <v>267</v>
      </c>
      <c r="C98" s="49">
        <v>7873</v>
      </c>
      <c r="D98" s="49">
        <v>7873</v>
      </c>
      <c r="E98" s="49">
        <v>6558</v>
      </c>
      <c r="F98" s="49">
        <v>6558</v>
      </c>
      <c r="G98" s="106">
        <f t="shared" si="1"/>
        <v>0</v>
      </c>
    </row>
    <row r="99" spans="1:7" ht="16.5" customHeight="1" x14ac:dyDescent="0.25">
      <c r="A99" s="78" t="s">
        <v>73</v>
      </c>
      <c r="B99" s="50" t="s">
        <v>161</v>
      </c>
      <c r="C99" s="49">
        <v>27502</v>
      </c>
      <c r="D99" s="49">
        <v>27502</v>
      </c>
      <c r="E99" s="49">
        <v>20952</v>
      </c>
      <c r="F99" s="49">
        <v>22292</v>
      </c>
      <c r="G99" s="106">
        <f t="shared" si="1"/>
        <v>1340</v>
      </c>
    </row>
    <row r="100" spans="1:7" ht="16.5" customHeight="1" x14ac:dyDescent="0.25">
      <c r="A100" s="74" t="s">
        <v>73</v>
      </c>
      <c r="B100" s="50" t="s">
        <v>126</v>
      </c>
      <c r="C100" s="49">
        <v>20034</v>
      </c>
      <c r="D100" s="49">
        <v>20034</v>
      </c>
      <c r="E100" s="49">
        <v>19546</v>
      </c>
      <c r="F100" s="49">
        <v>19546</v>
      </c>
      <c r="G100" s="106">
        <f t="shared" si="1"/>
        <v>0</v>
      </c>
    </row>
    <row r="101" spans="1:7" ht="16.5" customHeight="1" x14ac:dyDescent="0.25">
      <c r="A101" s="78" t="s">
        <v>73</v>
      </c>
      <c r="B101" s="50" t="s">
        <v>159</v>
      </c>
      <c r="C101" s="49">
        <v>12000</v>
      </c>
      <c r="D101" s="49">
        <v>12000</v>
      </c>
      <c r="E101" s="49">
        <v>12000</v>
      </c>
      <c r="F101" s="49">
        <v>12000</v>
      </c>
      <c r="G101" s="106">
        <f t="shared" si="1"/>
        <v>0</v>
      </c>
    </row>
    <row r="102" spans="1:7" ht="16.5" customHeight="1" x14ac:dyDescent="0.25">
      <c r="A102" s="78" t="s">
        <v>73</v>
      </c>
      <c r="B102" s="50" t="s">
        <v>172</v>
      </c>
      <c r="C102" s="49">
        <v>1500</v>
      </c>
      <c r="D102" s="49">
        <v>1500</v>
      </c>
      <c r="E102" s="49">
        <v>1500</v>
      </c>
      <c r="F102" s="49">
        <v>1500</v>
      </c>
      <c r="G102" s="106">
        <f t="shared" si="1"/>
        <v>0</v>
      </c>
    </row>
    <row r="103" spans="1:7" ht="16.5" customHeight="1" x14ac:dyDescent="0.25">
      <c r="A103" s="78" t="s">
        <v>73</v>
      </c>
      <c r="B103" s="50" t="s">
        <v>160</v>
      </c>
      <c r="C103" s="49">
        <v>6000</v>
      </c>
      <c r="D103" s="49">
        <v>7000</v>
      </c>
      <c r="E103" s="49">
        <v>7000</v>
      </c>
      <c r="F103" s="49">
        <v>9803</v>
      </c>
      <c r="G103" s="106">
        <f t="shared" si="1"/>
        <v>2803</v>
      </c>
    </row>
    <row r="104" spans="1:7" ht="16.5" customHeight="1" x14ac:dyDescent="0.25">
      <c r="A104" s="78" t="s">
        <v>73</v>
      </c>
      <c r="B104" s="50" t="s">
        <v>226</v>
      </c>
      <c r="C104" s="49">
        <v>10000</v>
      </c>
      <c r="D104" s="49">
        <v>14474</v>
      </c>
      <c r="E104" s="49">
        <v>0</v>
      </c>
      <c r="F104" s="49">
        <v>0</v>
      </c>
      <c r="G104" s="106">
        <f t="shared" si="1"/>
        <v>0</v>
      </c>
    </row>
    <row r="105" spans="1:7" ht="16.5" customHeight="1" x14ac:dyDescent="0.25">
      <c r="A105" s="78" t="s">
        <v>73</v>
      </c>
      <c r="B105" s="50" t="s">
        <v>224</v>
      </c>
      <c r="C105" s="49">
        <v>27400</v>
      </c>
      <c r="D105" s="49">
        <v>69220</v>
      </c>
      <c r="E105" s="49">
        <v>27373</v>
      </c>
      <c r="F105" s="49">
        <v>27373</v>
      </c>
      <c r="G105" s="106">
        <f t="shared" si="1"/>
        <v>0</v>
      </c>
    </row>
    <row r="106" spans="1:7" ht="16.5" customHeight="1" x14ac:dyDescent="0.25">
      <c r="A106" s="81" t="s">
        <v>127</v>
      </c>
      <c r="B106" s="40" t="s">
        <v>128</v>
      </c>
      <c r="C106" s="39">
        <f>SUM(C107:C111)</f>
        <v>113791</v>
      </c>
      <c r="D106" s="39">
        <f>SUM(D107:D111)</f>
        <v>114291</v>
      </c>
      <c r="E106" s="39">
        <f>SUM(E107:E111)</f>
        <v>79747</v>
      </c>
      <c r="F106" s="39">
        <f>SUM(F107:F111)</f>
        <v>79747</v>
      </c>
      <c r="G106" s="106">
        <f t="shared" si="1"/>
        <v>0</v>
      </c>
    </row>
    <row r="107" spans="1:7" ht="16.5" customHeight="1" x14ac:dyDescent="0.25">
      <c r="A107" s="74" t="s">
        <v>74</v>
      </c>
      <c r="B107" s="50" t="s">
        <v>197</v>
      </c>
      <c r="C107" s="49">
        <v>79243</v>
      </c>
      <c r="D107" s="49">
        <v>79243</v>
      </c>
      <c r="E107" s="49">
        <v>65133</v>
      </c>
      <c r="F107" s="49">
        <v>65133</v>
      </c>
      <c r="G107" s="106">
        <f t="shared" si="1"/>
        <v>0</v>
      </c>
    </row>
    <row r="108" spans="1:7" ht="16.5" customHeight="1" x14ac:dyDescent="0.25">
      <c r="A108" s="74" t="s">
        <v>74</v>
      </c>
      <c r="B108" s="50" t="s">
        <v>198</v>
      </c>
      <c r="C108" s="49">
        <v>31805</v>
      </c>
      <c r="D108" s="49">
        <v>32305</v>
      </c>
      <c r="E108" s="49">
        <v>12871</v>
      </c>
      <c r="F108" s="49">
        <v>12871</v>
      </c>
      <c r="G108" s="106">
        <f t="shared" si="1"/>
        <v>0</v>
      </c>
    </row>
    <row r="109" spans="1:7" ht="16.5" customHeight="1" x14ac:dyDescent="0.25">
      <c r="A109" s="74" t="s">
        <v>74</v>
      </c>
      <c r="B109" s="50" t="s">
        <v>173</v>
      </c>
      <c r="C109" s="49">
        <v>1743</v>
      </c>
      <c r="D109" s="49">
        <v>1743</v>
      </c>
      <c r="E109" s="49">
        <v>1743</v>
      </c>
      <c r="F109" s="49">
        <v>1743</v>
      </c>
      <c r="G109" s="106">
        <f t="shared" si="1"/>
        <v>0</v>
      </c>
    </row>
    <row r="110" spans="1:7" ht="16.5" hidden="1" customHeight="1" x14ac:dyDescent="0.25">
      <c r="A110" s="74" t="s">
        <v>75</v>
      </c>
      <c r="B110" s="48" t="s">
        <v>129</v>
      </c>
      <c r="C110" s="49">
        <v>0</v>
      </c>
      <c r="D110" s="49">
        <v>0</v>
      </c>
      <c r="E110" s="49"/>
      <c r="F110" s="49"/>
      <c r="G110" s="106">
        <f t="shared" si="1"/>
        <v>0</v>
      </c>
    </row>
    <row r="111" spans="1:7" ht="16.5" customHeight="1" x14ac:dyDescent="0.25">
      <c r="A111" s="86" t="s">
        <v>76</v>
      </c>
      <c r="B111" s="87" t="s">
        <v>130</v>
      </c>
      <c r="C111" s="88">
        <v>1000</v>
      </c>
      <c r="D111" s="88">
        <v>1000</v>
      </c>
      <c r="E111" s="88">
        <v>0</v>
      </c>
      <c r="F111" s="88">
        <v>0</v>
      </c>
      <c r="G111" s="106">
        <f t="shared" si="1"/>
        <v>0</v>
      </c>
    </row>
    <row r="112" spans="1:7" ht="16.5" customHeight="1" x14ac:dyDescent="0.25">
      <c r="A112" s="81" t="s">
        <v>131</v>
      </c>
      <c r="B112" s="40" t="s">
        <v>132</v>
      </c>
      <c r="C112" s="39">
        <f>SUM(C113:C143)</f>
        <v>1626108</v>
      </c>
      <c r="D112" s="39">
        <f>SUM(D113:D143)</f>
        <v>1708648</v>
      </c>
      <c r="E112" s="39">
        <f>SUM(E113:E143)</f>
        <v>1633956</v>
      </c>
      <c r="F112" s="39">
        <f>SUM(F113:F143)</f>
        <v>1634894</v>
      </c>
      <c r="G112" s="106">
        <f t="shared" si="1"/>
        <v>938</v>
      </c>
    </row>
    <row r="113" spans="1:7" ht="16.5" customHeight="1" x14ac:dyDescent="0.25">
      <c r="A113" s="78" t="s">
        <v>77</v>
      </c>
      <c r="B113" s="48" t="s">
        <v>199</v>
      </c>
      <c r="C113" s="49">
        <v>56560</v>
      </c>
      <c r="D113" s="49">
        <v>58730</v>
      </c>
      <c r="E113" s="49">
        <v>56270</v>
      </c>
      <c r="F113" s="49">
        <v>56270</v>
      </c>
      <c r="G113" s="106">
        <f t="shared" si="1"/>
        <v>0</v>
      </c>
    </row>
    <row r="114" spans="1:7" ht="16.5" customHeight="1" x14ac:dyDescent="0.25">
      <c r="A114" s="78" t="s">
        <v>77</v>
      </c>
      <c r="B114" s="48" t="s">
        <v>183</v>
      </c>
      <c r="C114" s="49">
        <v>10000</v>
      </c>
      <c r="D114" s="49">
        <v>5000</v>
      </c>
      <c r="E114" s="49">
        <v>8000</v>
      </c>
      <c r="F114" s="49">
        <v>8000</v>
      </c>
      <c r="G114" s="106">
        <f t="shared" si="1"/>
        <v>0</v>
      </c>
    </row>
    <row r="115" spans="1:7" ht="16.5" customHeight="1" x14ac:dyDescent="0.25">
      <c r="A115" s="78" t="s">
        <v>77</v>
      </c>
      <c r="B115" s="50" t="s">
        <v>174</v>
      </c>
      <c r="C115" s="49">
        <v>32800</v>
      </c>
      <c r="D115" s="49">
        <v>38842</v>
      </c>
      <c r="E115" s="49">
        <v>32800</v>
      </c>
      <c r="F115" s="49">
        <v>32800</v>
      </c>
      <c r="G115" s="106">
        <f t="shared" si="1"/>
        <v>0</v>
      </c>
    </row>
    <row r="116" spans="1:7" ht="16.5" customHeight="1" x14ac:dyDescent="0.25">
      <c r="A116" s="78" t="s">
        <v>77</v>
      </c>
      <c r="B116" s="48" t="s">
        <v>143</v>
      </c>
      <c r="C116" s="49">
        <v>66930</v>
      </c>
      <c r="D116" s="49">
        <v>72430</v>
      </c>
      <c r="E116" s="49">
        <v>66930</v>
      </c>
      <c r="F116" s="49">
        <v>66930</v>
      </c>
      <c r="G116" s="106">
        <f t="shared" si="1"/>
        <v>0</v>
      </c>
    </row>
    <row r="117" spans="1:7" ht="16.5" customHeight="1" x14ac:dyDescent="0.25">
      <c r="A117" s="78" t="s">
        <v>141</v>
      </c>
      <c r="B117" s="48" t="s">
        <v>133</v>
      </c>
      <c r="C117" s="49">
        <v>205000</v>
      </c>
      <c r="D117" s="49">
        <v>205000</v>
      </c>
      <c r="E117" s="49">
        <v>208423</v>
      </c>
      <c r="F117" s="49">
        <v>208423</v>
      </c>
      <c r="G117" s="106">
        <f t="shared" si="1"/>
        <v>0</v>
      </c>
    </row>
    <row r="118" spans="1:7" ht="16.5" customHeight="1" x14ac:dyDescent="0.25">
      <c r="A118" s="78" t="s">
        <v>78</v>
      </c>
      <c r="B118" s="48" t="s">
        <v>261</v>
      </c>
      <c r="C118" s="49"/>
      <c r="D118" s="49">
        <v>3000</v>
      </c>
      <c r="E118" s="49"/>
      <c r="F118" s="49"/>
      <c r="G118" s="106">
        <f t="shared" si="1"/>
        <v>0</v>
      </c>
    </row>
    <row r="119" spans="1:7" ht="16.5" customHeight="1" x14ac:dyDescent="0.25">
      <c r="A119" s="78" t="s">
        <v>79</v>
      </c>
      <c r="B119" s="48" t="s">
        <v>80</v>
      </c>
      <c r="C119" s="49">
        <v>87068</v>
      </c>
      <c r="D119" s="49">
        <v>94814</v>
      </c>
      <c r="E119" s="49">
        <v>73575</v>
      </c>
      <c r="F119" s="49">
        <v>73575</v>
      </c>
      <c r="G119" s="106">
        <f t="shared" si="1"/>
        <v>0</v>
      </c>
    </row>
    <row r="120" spans="1:7" ht="16.5" customHeight="1" x14ac:dyDescent="0.25">
      <c r="A120" s="78" t="s">
        <v>79</v>
      </c>
      <c r="B120" s="48" t="s">
        <v>81</v>
      </c>
      <c r="C120" s="49">
        <v>46607</v>
      </c>
      <c r="D120" s="49">
        <v>47487</v>
      </c>
      <c r="E120" s="49">
        <v>49758</v>
      </c>
      <c r="F120" s="49">
        <v>49758</v>
      </c>
      <c r="G120" s="106">
        <f t="shared" si="1"/>
        <v>0</v>
      </c>
    </row>
    <row r="121" spans="1:7" ht="16.5" customHeight="1" x14ac:dyDescent="0.25">
      <c r="A121" s="78" t="s">
        <v>79</v>
      </c>
      <c r="B121" s="48" t="s">
        <v>163</v>
      </c>
      <c r="C121" s="49">
        <v>81102</v>
      </c>
      <c r="D121" s="49">
        <v>82182</v>
      </c>
      <c r="E121" s="49">
        <v>83630</v>
      </c>
      <c r="F121" s="49">
        <v>83630</v>
      </c>
      <c r="G121" s="106">
        <f t="shared" si="1"/>
        <v>0</v>
      </c>
    </row>
    <row r="122" spans="1:7" ht="16.5" customHeight="1" x14ac:dyDescent="0.25">
      <c r="A122" s="74" t="s">
        <v>82</v>
      </c>
      <c r="B122" s="48" t="s">
        <v>175</v>
      </c>
      <c r="C122" s="49">
        <v>85475</v>
      </c>
      <c r="D122" s="49">
        <v>96307</v>
      </c>
      <c r="E122" s="49">
        <v>41905</v>
      </c>
      <c r="F122" s="49">
        <v>42135</v>
      </c>
      <c r="G122" s="106">
        <f t="shared" si="1"/>
        <v>230</v>
      </c>
    </row>
    <row r="123" spans="1:7" ht="16.5" customHeight="1" x14ac:dyDescent="0.25">
      <c r="A123" s="78" t="s">
        <v>142</v>
      </c>
      <c r="B123" s="48" t="s">
        <v>83</v>
      </c>
      <c r="C123" s="49">
        <v>49736</v>
      </c>
      <c r="D123" s="49">
        <v>52928</v>
      </c>
      <c r="E123" s="49">
        <v>49876</v>
      </c>
      <c r="F123" s="49">
        <v>49876</v>
      </c>
      <c r="G123" s="106">
        <f t="shared" si="1"/>
        <v>0</v>
      </c>
    </row>
    <row r="124" spans="1:7" ht="16.5" customHeight="1" x14ac:dyDescent="0.25">
      <c r="A124" s="78" t="s">
        <v>142</v>
      </c>
      <c r="B124" s="48" t="s">
        <v>84</v>
      </c>
      <c r="C124" s="49">
        <v>15442</v>
      </c>
      <c r="D124" s="49">
        <v>21359</v>
      </c>
      <c r="E124" s="49">
        <v>15770</v>
      </c>
      <c r="F124" s="49">
        <v>15878</v>
      </c>
      <c r="G124" s="106">
        <f t="shared" si="1"/>
        <v>108</v>
      </c>
    </row>
    <row r="125" spans="1:7" ht="16.5" customHeight="1" x14ac:dyDescent="0.25">
      <c r="A125" s="78" t="s">
        <v>142</v>
      </c>
      <c r="B125" s="48" t="s">
        <v>167</v>
      </c>
      <c r="C125" s="49">
        <v>50079</v>
      </c>
      <c r="D125" s="49">
        <v>54170</v>
      </c>
      <c r="E125" s="49">
        <v>50900</v>
      </c>
      <c r="F125" s="49">
        <v>50900</v>
      </c>
      <c r="G125" s="106">
        <f t="shared" si="1"/>
        <v>0</v>
      </c>
    </row>
    <row r="126" spans="1:7" ht="16.5" customHeight="1" x14ac:dyDescent="0.25">
      <c r="A126" s="78" t="s">
        <v>142</v>
      </c>
      <c r="B126" s="48" t="s">
        <v>144</v>
      </c>
      <c r="C126" s="49">
        <v>24723</v>
      </c>
      <c r="D126" s="49">
        <v>26246</v>
      </c>
      <c r="E126" s="49">
        <v>24942</v>
      </c>
      <c r="F126" s="49">
        <v>24942</v>
      </c>
      <c r="G126" s="106">
        <f t="shared" si="1"/>
        <v>0</v>
      </c>
    </row>
    <row r="127" spans="1:7" ht="16.5" customHeight="1" x14ac:dyDescent="0.25">
      <c r="A127" s="78" t="s">
        <v>142</v>
      </c>
      <c r="B127" s="48" t="s">
        <v>85</v>
      </c>
      <c r="C127" s="49">
        <v>20651</v>
      </c>
      <c r="D127" s="49">
        <v>22227</v>
      </c>
      <c r="E127" s="49">
        <v>21918</v>
      </c>
      <c r="F127" s="49">
        <v>21918</v>
      </c>
      <c r="G127" s="106">
        <f t="shared" si="1"/>
        <v>0</v>
      </c>
    </row>
    <row r="128" spans="1:7" ht="16.5" customHeight="1" x14ac:dyDescent="0.25">
      <c r="A128" s="78" t="s">
        <v>142</v>
      </c>
      <c r="B128" s="48" t="s">
        <v>145</v>
      </c>
      <c r="C128" s="49">
        <v>25093</v>
      </c>
      <c r="D128" s="49">
        <v>26497</v>
      </c>
      <c r="E128" s="49">
        <v>24741</v>
      </c>
      <c r="F128" s="49">
        <v>24741</v>
      </c>
      <c r="G128" s="106">
        <f t="shared" si="1"/>
        <v>0</v>
      </c>
    </row>
    <row r="129" spans="1:7" ht="16.5" customHeight="1" x14ac:dyDescent="0.25">
      <c r="A129" s="74" t="s">
        <v>86</v>
      </c>
      <c r="B129" s="89" t="s">
        <v>200</v>
      </c>
      <c r="C129" s="49">
        <v>68237</v>
      </c>
      <c r="D129" s="49">
        <v>73015</v>
      </c>
      <c r="E129" s="49">
        <v>67222</v>
      </c>
      <c r="F129" s="49">
        <v>67222</v>
      </c>
      <c r="G129" s="106">
        <f t="shared" si="1"/>
        <v>0</v>
      </c>
    </row>
    <row r="130" spans="1:7" ht="16.5" customHeight="1" x14ac:dyDescent="0.25">
      <c r="A130" s="74" t="s">
        <v>86</v>
      </c>
      <c r="B130" s="48" t="s">
        <v>90</v>
      </c>
      <c r="C130" s="49">
        <v>15674</v>
      </c>
      <c r="D130" s="49">
        <v>11814</v>
      </c>
      <c r="E130" s="49">
        <v>12070</v>
      </c>
      <c r="F130" s="49">
        <v>12070</v>
      </c>
      <c r="G130" s="106">
        <f t="shared" si="1"/>
        <v>0</v>
      </c>
    </row>
    <row r="131" spans="1:7" ht="16.5" customHeight="1" x14ac:dyDescent="0.25">
      <c r="A131" s="74" t="s">
        <v>86</v>
      </c>
      <c r="B131" s="48" t="s">
        <v>91</v>
      </c>
      <c r="C131" s="49">
        <v>36696</v>
      </c>
      <c r="D131" s="49">
        <v>36696</v>
      </c>
      <c r="E131" s="49">
        <v>17729</v>
      </c>
      <c r="F131" s="49">
        <v>17729</v>
      </c>
      <c r="G131" s="106">
        <f t="shared" si="1"/>
        <v>0</v>
      </c>
    </row>
    <row r="132" spans="1:7" ht="16.5" customHeight="1" x14ac:dyDescent="0.25">
      <c r="A132" s="74" t="s">
        <v>86</v>
      </c>
      <c r="B132" s="48" t="s">
        <v>89</v>
      </c>
      <c r="C132" s="49">
        <v>89876</v>
      </c>
      <c r="D132" s="49">
        <v>90757</v>
      </c>
      <c r="E132" s="49">
        <v>103299</v>
      </c>
      <c r="F132" s="49">
        <v>103299</v>
      </c>
      <c r="G132" s="106">
        <f t="shared" si="1"/>
        <v>0</v>
      </c>
    </row>
    <row r="133" spans="1:7" ht="16.5" customHeight="1" x14ac:dyDescent="0.25">
      <c r="A133" s="78" t="s">
        <v>86</v>
      </c>
      <c r="B133" s="48" t="s">
        <v>213</v>
      </c>
      <c r="C133" s="49">
        <v>6470</v>
      </c>
      <c r="D133" s="49">
        <v>11481</v>
      </c>
      <c r="E133" s="49">
        <v>8635</v>
      </c>
      <c r="F133" s="49">
        <v>8635</v>
      </c>
      <c r="G133" s="106">
        <f t="shared" si="1"/>
        <v>0</v>
      </c>
    </row>
    <row r="134" spans="1:7" ht="16.5" customHeight="1" x14ac:dyDescent="0.25">
      <c r="A134" s="74" t="s">
        <v>86</v>
      </c>
      <c r="B134" s="48" t="s">
        <v>88</v>
      </c>
      <c r="C134" s="49">
        <v>258351</v>
      </c>
      <c r="D134" s="49">
        <v>280221</v>
      </c>
      <c r="E134" s="49">
        <v>402089</v>
      </c>
      <c r="F134" s="49">
        <v>402089</v>
      </c>
      <c r="G134" s="106">
        <f t="shared" si="1"/>
        <v>0</v>
      </c>
    </row>
    <row r="135" spans="1:7" ht="16.5" customHeight="1" x14ac:dyDescent="0.25">
      <c r="A135" s="74" t="s">
        <v>86</v>
      </c>
      <c r="B135" s="48" t="s">
        <v>202</v>
      </c>
      <c r="C135" s="49">
        <v>12185</v>
      </c>
      <c r="D135" s="49">
        <v>12695</v>
      </c>
      <c r="E135" s="49">
        <v>8672</v>
      </c>
      <c r="F135" s="49">
        <v>8672</v>
      </c>
      <c r="G135" s="106">
        <f t="shared" si="1"/>
        <v>0</v>
      </c>
    </row>
    <row r="136" spans="1:7" ht="16.5" customHeight="1" x14ac:dyDescent="0.25">
      <c r="A136" s="74" t="s">
        <v>86</v>
      </c>
      <c r="B136" s="48" t="s">
        <v>203</v>
      </c>
      <c r="C136" s="49">
        <v>16065</v>
      </c>
      <c r="D136" s="49">
        <v>17596</v>
      </c>
      <c r="E136" s="49">
        <v>29874</v>
      </c>
      <c r="F136" s="49">
        <v>30474</v>
      </c>
      <c r="G136" s="106">
        <f t="shared" si="1"/>
        <v>600</v>
      </c>
    </row>
    <row r="137" spans="1:7" ht="16.5" customHeight="1" x14ac:dyDescent="0.25">
      <c r="A137" s="74" t="s">
        <v>86</v>
      </c>
      <c r="B137" s="48" t="s">
        <v>87</v>
      </c>
      <c r="C137" s="49">
        <v>202232</v>
      </c>
      <c r="D137" s="49">
        <v>201878</v>
      </c>
      <c r="E137" s="49">
        <v>132033</v>
      </c>
      <c r="F137" s="49">
        <v>132033</v>
      </c>
      <c r="G137" s="106">
        <f t="shared" ref="G137:G182" si="5">F137-E137</f>
        <v>0</v>
      </c>
    </row>
    <row r="138" spans="1:7" ht="16.5" customHeight="1" x14ac:dyDescent="0.25">
      <c r="A138" s="74" t="s">
        <v>92</v>
      </c>
      <c r="B138" s="48" t="s">
        <v>204</v>
      </c>
      <c r="C138" s="49">
        <v>5393</v>
      </c>
      <c r="D138" s="49">
        <v>8393</v>
      </c>
      <c r="E138" s="49">
        <v>5468</v>
      </c>
      <c r="F138" s="49">
        <v>5468</v>
      </c>
      <c r="G138" s="106">
        <f t="shared" si="5"/>
        <v>0</v>
      </c>
    </row>
    <row r="139" spans="1:7" ht="16.5" customHeight="1" x14ac:dyDescent="0.25">
      <c r="A139" s="74" t="s">
        <v>92</v>
      </c>
      <c r="B139" s="48" t="s">
        <v>231</v>
      </c>
      <c r="C139" s="49">
        <v>2800</v>
      </c>
      <c r="D139" s="49">
        <v>2800</v>
      </c>
      <c r="E139" s="49">
        <v>2200</v>
      </c>
      <c r="F139" s="49">
        <v>2200</v>
      </c>
      <c r="G139" s="106">
        <f t="shared" si="5"/>
        <v>0</v>
      </c>
    </row>
    <row r="140" spans="1:7" ht="16.5" customHeight="1" x14ac:dyDescent="0.25">
      <c r="A140" s="74" t="s">
        <v>92</v>
      </c>
      <c r="B140" s="48" t="s">
        <v>221</v>
      </c>
      <c r="C140" s="49">
        <v>2100</v>
      </c>
      <c r="D140" s="49">
        <v>600</v>
      </c>
      <c r="E140" s="49">
        <v>1000</v>
      </c>
      <c r="F140" s="49">
        <v>1000</v>
      </c>
      <c r="G140" s="106">
        <f t="shared" si="5"/>
        <v>0</v>
      </c>
    </row>
    <row r="141" spans="1:7" ht="16.5" customHeight="1" x14ac:dyDescent="0.25">
      <c r="A141" s="74" t="s">
        <v>92</v>
      </c>
      <c r="B141" s="48" t="s">
        <v>205</v>
      </c>
      <c r="C141" s="49">
        <v>18867</v>
      </c>
      <c r="D141" s="49">
        <v>19587</v>
      </c>
      <c r="E141" s="49">
        <v>19927</v>
      </c>
      <c r="F141" s="49">
        <v>19927</v>
      </c>
      <c r="G141" s="106">
        <f t="shared" si="5"/>
        <v>0</v>
      </c>
    </row>
    <row r="142" spans="1:7" ht="16.5" customHeight="1" x14ac:dyDescent="0.25">
      <c r="A142" s="78" t="s">
        <v>216</v>
      </c>
      <c r="B142" s="97" t="s">
        <v>217</v>
      </c>
      <c r="C142" s="90">
        <v>0</v>
      </c>
      <c r="D142" s="90">
        <v>0</v>
      </c>
      <c r="E142" s="90">
        <v>0</v>
      </c>
      <c r="F142" s="90">
        <v>0</v>
      </c>
      <c r="G142" s="106">
        <f t="shared" si="5"/>
        <v>0</v>
      </c>
    </row>
    <row r="143" spans="1:7" ht="16.5" customHeight="1" x14ac:dyDescent="0.25">
      <c r="A143" s="74" t="s">
        <v>93</v>
      </c>
      <c r="B143" s="48" t="s">
        <v>206</v>
      </c>
      <c r="C143" s="49">
        <v>33896</v>
      </c>
      <c r="D143" s="49">
        <v>33896</v>
      </c>
      <c r="E143" s="49">
        <v>14300</v>
      </c>
      <c r="F143" s="49">
        <v>14300</v>
      </c>
      <c r="G143" s="106">
        <f t="shared" si="5"/>
        <v>0</v>
      </c>
    </row>
    <row r="144" spans="1:7" ht="16.5" customHeight="1" x14ac:dyDescent="0.25">
      <c r="A144" s="81" t="s">
        <v>134</v>
      </c>
      <c r="B144" s="40" t="s">
        <v>135</v>
      </c>
      <c r="C144" s="39">
        <f>SUM(C145:C166)</f>
        <v>8058458</v>
      </c>
      <c r="D144" s="39">
        <f>SUM(D145:D166)</f>
        <v>8131191</v>
      </c>
      <c r="E144" s="39">
        <f>SUM(E145:E166)</f>
        <v>8026873</v>
      </c>
      <c r="F144" s="39">
        <f>SUM(F145:F166)</f>
        <v>8043946</v>
      </c>
      <c r="G144" s="106">
        <f t="shared" si="5"/>
        <v>17073</v>
      </c>
    </row>
    <row r="145" spans="1:7" ht="16.5" customHeight="1" x14ac:dyDescent="0.25">
      <c r="A145" s="73" t="s">
        <v>96</v>
      </c>
      <c r="B145" s="48" t="s">
        <v>207</v>
      </c>
      <c r="C145" s="49">
        <v>661683</v>
      </c>
      <c r="D145" s="49">
        <v>689435</v>
      </c>
      <c r="E145" s="49">
        <v>629683</v>
      </c>
      <c r="F145" s="49">
        <v>629764</v>
      </c>
      <c r="G145" s="106">
        <f t="shared" si="5"/>
        <v>81</v>
      </c>
    </row>
    <row r="146" spans="1:7" ht="16.5" customHeight="1" x14ac:dyDescent="0.25">
      <c r="A146" s="74" t="s">
        <v>96</v>
      </c>
      <c r="B146" s="50" t="s">
        <v>208</v>
      </c>
      <c r="C146" s="49">
        <v>957237</v>
      </c>
      <c r="D146" s="49">
        <v>849587</v>
      </c>
      <c r="E146" s="49">
        <v>786536</v>
      </c>
      <c r="F146" s="49">
        <v>786536</v>
      </c>
      <c r="G146" s="106">
        <f t="shared" si="5"/>
        <v>0</v>
      </c>
    </row>
    <row r="147" spans="1:7" ht="16.5" customHeight="1" x14ac:dyDescent="0.25">
      <c r="A147" s="74" t="s">
        <v>96</v>
      </c>
      <c r="B147" s="50" t="s">
        <v>209</v>
      </c>
      <c r="C147" s="49">
        <v>224444</v>
      </c>
      <c r="D147" s="49">
        <v>211465</v>
      </c>
      <c r="E147" s="49">
        <v>235543</v>
      </c>
      <c r="F147" s="49">
        <v>234211</v>
      </c>
      <c r="G147" s="106">
        <f t="shared" si="5"/>
        <v>-1332</v>
      </c>
    </row>
    <row r="148" spans="1:7" ht="16.5" customHeight="1" x14ac:dyDescent="0.25">
      <c r="A148" s="74" t="s">
        <v>96</v>
      </c>
      <c r="B148" s="50" t="s">
        <v>210</v>
      </c>
      <c r="C148" s="49">
        <v>116386</v>
      </c>
      <c r="D148" s="49">
        <v>117052</v>
      </c>
      <c r="E148" s="49">
        <v>114672</v>
      </c>
      <c r="F148" s="49">
        <v>117932</v>
      </c>
      <c r="G148" s="106">
        <f t="shared" si="5"/>
        <v>3260</v>
      </c>
    </row>
    <row r="149" spans="1:7" ht="16.5" customHeight="1" x14ac:dyDescent="0.25">
      <c r="A149" s="74" t="s">
        <v>96</v>
      </c>
      <c r="B149" s="50" t="s">
        <v>211</v>
      </c>
      <c r="C149" s="49">
        <v>145218</v>
      </c>
      <c r="D149" s="49">
        <v>145668</v>
      </c>
      <c r="E149" s="49">
        <v>135806</v>
      </c>
      <c r="F149" s="49">
        <v>139113</v>
      </c>
      <c r="G149" s="106">
        <f t="shared" si="5"/>
        <v>3307</v>
      </c>
    </row>
    <row r="150" spans="1:7" ht="16.5" customHeight="1" x14ac:dyDescent="0.25">
      <c r="A150" s="74" t="s">
        <v>96</v>
      </c>
      <c r="B150" s="48" t="s">
        <v>136</v>
      </c>
      <c r="C150" s="49">
        <v>153261</v>
      </c>
      <c r="D150" s="49">
        <v>153261</v>
      </c>
      <c r="E150" s="49">
        <v>153261</v>
      </c>
      <c r="F150" s="49">
        <v>153261</v>
      </c>
      <c r="G150" s="106">
        <f t="shared" si="5"/>
        <v>0</v>
      </c>
    </row>
    <row r="151" spans="1:7" ht="16.5" customHeight="1" x14ac:dyDescent="0.25">
      <c r="A151" s="78" t="s">
        <v>97</v>
      </c>
      <c r="B151" s="50" t="s">
        <v>98</v>
      </c>
      <c r="C151" s="49">
        <v>735220</v>
      </c>
      <c r="D151" s="49">
        <v>740255</v>
      </c>
      <c r="E151" s="49">
        <v>807567</v>
      </c>
      <c r="F151" s="49">
        <v>809267</v>
      </c>
      <c r="G151" s="106">
        <f t="shared" si="5"/>
        <v>1700</v>
      </c>
    </row>
    <row r="152" spans="1:7" ht="16.5" customHeight="1" x14ac:dyDescent="0.25">
      <c r="A152" s="78" t="s">
        <v>97</v>
      </c>
      <c r="B152" s="50" t="s">
        <v>146</v>
      </c>
      <c r="C152" s="49">
        <v>156659</v>
      </c>
      <c r="D152" s="49">
        <v>162962</v>
      </c>
      <c r="E152" s="49">
        <v>60845</v>
      </c>
      <c r="F152" s="49">
        <v>62345</v>
      </c>
      <c r="G152" s="106">
        <f t="shared" si="5"/>
        <v>1500</v>
      </c>
    </row>
    <row r="153" spans="1:7" ht="16.5" customHeight="1" x14ac:dyDescent="0.25">
      <c r="A153" s="78" t="s">
        <v>97</v>
      </c>
      <c r="B153" s="50" t="s">
        <v>176</v>
      </c>
      <c r="C153" s="49">
        <v>122688</v>
      </c>
      <c r="D153" s="49">
        <v>139188</v>
      </c>
      <c r="E153" s="49">
        <v>161500</v>
      </c>
      <c r="F153" s="49">
        <v>161500</v>
      </c>
      <c r="G153" s="106">
        <f t="shared" si="5"/>
        <v>0</v>
      </c>
    </row>
    <row r="154" spans="1:7" ht="16.5" customHeight="1" x14ac:dyDescent="0.25">
      <c r="A154" s="74" t="s">
        <v>97</v>
      </c>
      <c r="B154" s="48" t="s">
        <v>147</v>
      </c>
      <c r="C154" s="49">
        <v>1447809</v>
      </c>
      <c r="D154" s="49">
        <v>1454873</v>
      </c>
      <c r="E154" s="49">
        <v>1687648</v>
      </c>
      <c r="F154" s="49">
        <v>1687648</v>
      </c>
      <c r="G154" s="106">
        <f t="shared" si="5"/>
        <v>0</v>
      </c>
    </row>
    <row r="155" spans="1:7" ht="16.5" customHeight="1" x14ac:dyDescent="0.25">
      <c r="A155" s="74" t="s">
        <v>97</v>
      </c>
      <c r="B155" s="50" t="s">
        <v>148</v>
      </c>
      <c r="C155" s="49">
        <v>2131244</v>
      </c>
      <c r="D155" s="49">
        <v>2293795</v>
      </c>
      <c r="E155" s="49">
        <v>2060942</v>
      </c>
      <c r="F155" s="49">
        <v>2072692</v>
      </c>
      <c r="G155" s="106">
        <f t="shared" si="5"/>
        <v>11750</v>
      </c>
    </row>
    <row r="156" spans="1:7" ht="16.5" customHeight="1" x14ac:dyDescent="0.25">
      <c r="A156" s="74" t="s">
        <v>101</v>
      </c>
      <c r="B156" s="48" t="s">
        <v>102</v>
      </c>
      <c r="C156" s="49">
        <v>200334</v>
      </c>
      <c r="D156" s="49">
        <v>200334</v>
      </c>
      <c r="E156" s="49">
        <v>198502</v>
      </c>
      <c r="F156" s="49">
        <v>198502</v>
      </c>
      <c r="G156" s="106">
        <f t="shared" si="5"/>
        <v>0</v>
      </c>
    </row>
    <row r="157" spans="1:7" ht="16.5" customHeight="1" x14ac:dyDescent="0.25">
      <c r="A157" s="74" t="s">
        <v>101</v>
      </c>
      <c r="B157" s="50" t="s">
        <v>103</v>
      </c>
      <c r="C157" s="49">
        <v>198887</v>
      </c>
      <c r="D157" s="49">
        <v>199187</v>
      </c>
      <c r="E157" s="49">
        <v>200414</v>
      </c>
      <c r="F157" s="49">
        <v>200414</v>
      </c>
      <c r="G157" s="106">
        <f t="shared" si="5"/>
        <v>0</v>
      </c>
    </row>
    <row r="158" spans="1:7" ht="16.5" customHeight="1" x14ac:dyDescent="0.25">
      <c r="A158" s="63" t="s">
        <v>101</v>
      </c>
      <c r="B158" s="50" t="s">
        <v>214</v>
      </c>
      <c r="C158" s="49">
        <v>161080</v>
      </c>
      <c r="D158" s="49">
        <v>161080</v>
      </c>
      <c r="E158" s="49">
        <v>127379</v>
      </c>
      <c r="F158" s="49">
        <v>124186</v>
      </c>
      <c r="G158" s="106">
        <f t="shared" si="5"/>
        <v>-3193</v>
      </c>
    </row>
    <row r="159" spans="1:7" ht="16.5" customHeight="1" x14ac:dyDescent="0.25">
      <c r="A159" s="74" t="s">
        <v>101</v>
      </c>
      <c r="B159" s="50" t="s">
        <v>181</v>
      </c>
      <c r="C159" s="49">
        <v>10000</v>
      </c>
      <c r="D159" s="49">
        <v>10000</v>
      </c>
      <c r="E159" s="49">
        <v>8000</v>
      </c>
      <c r="F159" s="49">
        <v>8000</v>
      </c>
      <c r="G159" s="106">
        <f t="shared" si="5"/>
        <v>0</v>
      </c>
    </row>
    <row r="160" spans="1:7" ht="16.5" customHeight="1" x14ac:dyDescent="0.25">
      <c r="A160" s="74" t="s">
        <v>104</v>
      </c>
      <c r="B160" s="50" t="s">
        <v>177</v>
      </c>
      <c r="C160" s="49">
        <v>146015</v>
      </c>
      <c r="D160" s="49">
        <v>146015</v>
      </c>
      <c r="E160" s="49">
        <v>146015</v>
      </c>
      <c r="F160" s="49">
        <v>146015</v>
      </c>
      <c r="G160" s="106">
        <f t="shared" si="5"/>
        <v>0</v>
      </c>
    </row>
    <row r="161" spans="1:7" ht="16.5" customHeight="1" x14ac:dyDescent="0.25">
      <c r="A161" s="74" t="s">
        <v>105</v>
      </c>
      <c r="B161" s="50" t="s">
        <v>188</v>
      </c>
      <c r="C161" s="49">
        <v>111136</v>
      </c>
      <c r="D161" s="49">
        <v>121769</v>
      </c>
      <c r="E161" s="49">
        <v>139989</v>
      </c>
      <c r="F161" s="49">
        <v>139989</v>
      </c>
      <c r="G161" s="106">
        <f t="shared" si="5"/>
        <v>0</v>
      </c>
    </row>
    <row r="162" spans="1:7" ht="16.5" customHeight="1" x14ac:dyDescent="0.25">
      <c r="A162" s="74" t="s">
        <v>105</v>
      </c>
      <c r="B162" s="50" t="s">
        <v>189</v>
      </c>
      <c r="C162" s="49">
        <v>131970</v>
      </c>
      <c r="D162" s="49">
        <v>135591</v>
      </c>
      <c r="E162" s="49">
        <v>137636</v>
      </c>
      <c r="F162" s="49">
        <v>137636</v>
      </c>
      <c r="G162" s="106">
        <f t="shared" si="5"/>
        <v>0</v>
      </c>
    </row>
    <row r="163" spans="1:7" ht="16.5" customHeight="1" x14ac:dyDescent="0.25">
      <c r="A163" s="74" t="s">
        <v>105</v>
      </c>
      <c r="B163" s="50" t="s">
        <v>190</v>
      </c>
      <c r="C163" s="49">
        <v>60374</v>
      </c>
      <c r="D163" s="49">
        <v>65155</v>
      </c>
      <c r="E163" s="49">
        <v>59937</v>
      </c>
      <c r="F163" s="49">
        <v>59937</v>
      </c>
      <c r="G163" s="106">
        <f t="shared" si="5"/>
        <v>0</v>
      </c>
    </row>
    <row r="164" spans="1:7" ht="16.5" customHeight="1" x14ac:dyDescent="0.25">
      <c r="A164" s="74" t="s">
        <v>105</v>
      </c>
      <c r="B164" s="50" t="s">
        <v>191</v>
      </c>
      <c r="C164" s="49">
        <v>8268</v>
      </c>
      <c r="D164" s="49">
        <v>8423</v>
      </c>
      <c r="E164" s="49">
        <v>0</v>
      </c>
      <c r="F164" s="49">
        <v>0</v>
      </c>
      <c r="G164" s="106">
        <f t="shared" si="5"/>
        <v>0</v>
      </c>
    </row>
    <row r="165" spans="1:7" ht="16.5" customHeight="1" x14ac:dyDescent="0.25">
      <c r="A165" s="74" t="s">
        <v>106</v>
      </c>
      <c r="B165" s="50" t="s">
        <v>149</v>
      </c>
      <c r="C165" s="49">
        <v>30740</v>
      </c>
      <c r="D165" s="49">
        <v>30740</v>
      </c>
      <c r="E165" s="49">
        <v>28985</v>
      </c>
      <c r="F165" s="49">
        <v>28985</v>
      </c>
      <c r="G165" s="106">
        <f t="shared" si="5"/>
        <v>0</v>
      </c>
    </row>
    <row r="166" spans="1:7" ht="16.5" customHeight="1" x14ac:dyDescent="0.25">
      <c r="A166" s="78" t="s">
        <v>150</v>
      </c>
      <c r="B166" s="50" t="s">
        <v>151</v>
      </c>
      <c r="C166" s="49">
        <v>147805</v>
      </c>
      <c r="D166" s="49">
        <v>95356</v>
      </c>
      <c r="E166" s="49">
        <v>146013</v>
      </c>
      <c r="F166" s="49">
        <v>146013</v>
      </c>
      <c r="G166" s="106">
        <f t="shared" si="5"/>
        <v>0</v>
      </c>
    </row>
    <row r="167" spans="1:7" ht="16.5" customHeight="1" x14ac:dyDescent="0.25">
      <c r="A167" s="81" t="s">
        <v>49</v>
      </c>
      <c r="B167" s="40" t="s">
        <v>137</v>
      </c>
      <c r="C167" s="39">
        <f>SUM(C168:C181)</f>
        <v>1755562</v>
      </c>
      <c r="D167" s="39">
        <f>SUM(D168:D181)</f>
        <v>2066600</v>
      </c>
      <c r="E167" s="39">
        <f>SUM(E168:E181)</f>
        <v>2310233</v>
      </c>
      <c r="F167" s="39">
        <f>SUM(F168:F181)</f>
        <v>2311028</v>
      </c>
      <c r="G167" s="106">
        <f t="shared" si="5"/>
        <v>795</v>
      </c>
    </row>
    <row r="168" spans="1:7" ht="16.5" customHeight="1" x14ac:dyDescent="0.25">
      <c r="A168" s="74" t="s">
        <v>108</v>
      </c>
      <c r="B168" s="48" t="s">
        <v>107</v>
      </c>
      <c r="C168" s="49">
        <v>63570</v>
      </c>
      <c r="D168" s="49">
        <v>63570</v>
      </c>
      <c r="E168" s="49">
        <v>69446</v>
      </c>
      <c r="F168" s="49">
        <v>69446</v>
      </c>
      <c r="G168" s="106">
        <f t="shared" si="5"/>
        <v>0</v>
      </c>
    </row>
    <row r="169" spans="1:7" ht="16.5" customHeight="1" x14ac:dyDescent="0.25">
      <c r="A169" s="74" t="s">
        <v>109</v>
      </c>
      <c r="B169" s="48" t="s">
        <v>232</v>
      </c>
      <c r="C169" s="49">
        <v>285203</v>
      </c>
      <c r="D169" s="49">
        <v>311203</v>
      </c>
      <c r="E169" s="49">
        <v>299520</v>
      </c>
      <c r="F169" s="49">
        <v>299520</v>
      </c>
      <c r="G169" s="106">
        <f t="shared" si="5"/>
        <v>0</v>
      </c>
    </row>
    <row r="170" spans="1:7" ht="16.5" customHeight="1" x14ac:dyDescent="0.25">
      <c r="A170" s="74" t="s">
        <v>109</v>
      </c>
      <c r="B170" s="48" t="s">
        <v>233</v>
      </c>
      <c r="C170" s="49">
        <v>307660</v>
      </c>
      <c r="D170" s="49">
        <v>313234</v>
      </c>
      <c r="E170" s="49">
        <v>381977</v>
      </c>
      <c r="F170" s="49">
        <v>381977</v>
      </c>
      <c r="G170" s="106">
        <f t="shared" si="5"/>
        <v>0</v>
      </c>
    </row>
    <row r="171" spans="1:7" ht="16.5" customHeight="1" x14ac:dyDescent="0.25">
      <c r="A171" s="74" t="s">
        <v>109</v>
      </c>
      <c r="B171" s="50" t="s">
        <v>182</v>
      </c>
      <c r="C171" s="49">
        <v>266000</v>
      </c>
      <c r="D171" s="49">
        <v>527550</v>
      </c>
      <c r="E171" s="49">
        <v>757095</v>
      </c>
      <c r="F171" s="49">
        <v>757095</v>
      </c>
      <c r="G171" s="106">
        <f t="shared" si="5"/>
        <v>0</v>
      </c>
    </row>
    <row r="172" spans="1:7" ht="16.5" customHeight="1" x14ac:dyDescent="0.25">
      <c r="A172" s="78" t="s">
        <v>152</v>
      </c>
      <c r="B172" s="50" t="s">
        <v>218</v>
      </c>
      <c r="C172" s="49">
        <v>2150</v>
      </c>
      <c r="D172" s="49">
        <v>2150</v>
      </c>
      <c r="E172" s="49">
        <v>2150</v>
      </c>
      <c r="F172" s="49">
        <v>2150</v>
      </c>
      <c r="G172" s="106">
        <f t="shared" si="5"/>
        <v>0</v>
      </c>
    </row>
    <row r="173" spans="1:7" ht="16.5" customHeight="1" x14ac:dyDescent="0.25">
      <c r="A173" s="78" t="s">
        <v>152</v>
      </c>
      <c r="B173" s="50" t="s">
        <v>100</v>
      </c>
      <c r="C173" s="49">
        <v>62424</v>
      </c>
      <c r="D173" s="49">
        <v>62424</v>
      </c>
      <c r="E173" s="49">
        <v>60394</v>
      </c>
      <c r="F173" s="49">
        <v>60394</v>
      </c>
      <c r="G173" s="106">
        <f t="shared" si="5"/>
        <v>0</v>
      </c>
    </row>
    <row r="174" spans="1:7" ht="16.5" customHeight="1" x14ac:dyDescent="0.25">
      <c r="A174" s="78" t="s">
        <v>152</v>
      </c>
      <c r="B174" s="50" t="s">
        <v>178</v>
      </c>
      <c r="C174" s="49">
        <v>21500</v>
      </c>
      <c r="D174" s="49">
        <v>21500</v>
      </c>
      <c r="E174" s="49">
        <v>21500</v>
      </c>
      <c r="F174" s="49">
        <v>21500</v>
      </c>
      <c r="G174" s="106">
        <f t="shared" si="5"/>
        <v>0</v>
      </c>
    </row>
    <row r="175" spans="1:7" ht="16.5" customHeight="1" x14ac:dyDescent="0.25">
      <c r="A175" s="78" t="s">
        <v>268</v>
      </c>
      <c r="B175" s="48" t="s">
        <v>269</v>
      </c>
      <c r="C175" s="49"/>
      <c r="D175" s="49"/>
      <c r="E175" s="49">
        <v>25918</v>
      </c>
      <c r="F175" s="49">
        <v>25918</v>
      </c>
      <c r="G175" s="106">
        <f t="shared" si="5"/>
        <v>0</v>
      </c>
    </row>
    <row r="176" spans="1:7" ht="16.5" customHeight="1" x14ac:dyDescent="0.25">
      <c r="A176" s="78" t="s">
        <v>153</v>
      </c>
      <c r="B176" s="50" t="s">
        <v>215</v>
      </c>
      <c r="C176" s="49">
        <v>57692</v>
      </c>
      <c r="D176" s="49">
        <v>57692</v>
      </c>
      <c r="E176" s="49">
        <v>15000</v>
      </c>
      <c r="F176" s="49">
        <v>15000</v>
      </c>
      <c r="G176" s="106">
        <f t="shared" si="5"/>
        <v>0</v>
      </c>
    </row>
    <row r="177" spans="1:7" ht="16.5" customHeight="1" x14ac:dyDescent="0.25">
      <c r="A177" s="74" t="s">
        <v>110</v>
      </c>
      <c r="B177" s="48" t="s">
        <v>111</v>
      </c>
      <c r="C177" s="49">
        <v>525582</v>
      </c>
      <c r="D177" s="49">
        <v>363266</v>
      </c>
      <c r="E177" s="49">
        <v>373831</v>
      </c>
      <c r="F177" s="49">
        <v>373831</v>
      </c>
      <c r="G177" s="106">
        <f t="shared" si="5"/>
        <v>0</v>
      </c>
    </row>
    <row r="178" spans="1:7" ht="16.5" customHeight="1" x14ac:dyDescent="0.25">
      <c r="A178" s="78" t="s">
        <v>223</v>
      </c>
      <c r="B178" s="50" t="s">
        <v>222</v>
      </c>
      <c r="C178" s="49">
        <v>7556</v>
      </c>
      <c r="D178" s="49">
        <v>7556</v>
      </c>
      <c r="E178" s="49">
        <v>2620</v>
      </c>
      <c r="F178" s="49">
        <v>2620</v>
      </c>
      <c r="G178" s="106">
        <f t="shared" si="5"/>
        <v>0</v>
      </c>
    </row>
    <row r="179" spans="1:7" ht="16.5" customHeight="1" x14ac:dyDescent="0.25">
      <c r="A179" s="74" t="s">
        <v>113</v>
      </c>
      <c r="B179" s="48" t="s">
        <v>112</v>
      </c>
      <c r="C179" s="49">
        <v>136845</v>
      </c>
      <c r="D179" s="49">
        <v>160909</v>
      </c>
      <c r="E179" s="49">
        <v>120765</v>
      </c>
      <c r="F179" s="49">
        <v>120765</v>
      </c>
      <c r="G179" s="106">
        <f t="shared" si="5"/>
        <v>0</v>
      </c>
    </row>
    <row r="180" spans="1:7" ht="16.5" hidden="1" customHeight="1" x14ac:dyDescent="0.25">
      <c r="A180" s="78" t="s">
        <v>227</v>
      </c>
      <c r="B180" s="48" t="s">
        <v>228</v>
      </c>
      <c r="C180" s="49"/>
      <c r="D180" s="49"/>
      <c r="E180" s="49"/>
      <c r="F180" s="49"/>
      <c r="G180" s="106">
        <f t="shared" si="5"/>
        <v>0</v>
      </c>
    </row>
    <row r="181" spans="1:7" ht="16.5" customHeight="1" x14ac:dyDescent="0.25">
      <c r="A181" s="86" t="s">
        <v>114</v>
      </c>
      <c r="B181" s="87" t="s">
        <v>138</v>
      </c>
      <c r="C181" s="49">
        <v>19380</v>
      </c>
      <c r="D181" s="49">
        <v>175546</v>
      </c>
      <c r="E181" s="49">
        <v>180017</v>
      </c>
      <c r="F181" s="49">
        <v>180812</v>
      </c>
      <c r="G181" s="106">
        <f>F181-E181</f>
        <v>795</v>
      </c>
    </row>
    <row r="182" spans="1:7" ht="16.5" customHeight="1" thickBot="1" x14ac:dyDescent="0.3">
      <c r="A182" s="116" t="s">
        <v>154</v>
      </c>
      <c r="B182" s="117"/>
      <c r="C182" s="94">
        <f>C68+C76+C79+C87+C95+C106+C112+C144+C167</f>
        <v>15279923</v>
      </c>
      <c r="D182" s="94">
        <f>D68+D76+D79+D87+D95+D106+D112+D144+D167</f>
        <v>15902572</v>
      </c>
      <c r="E182" s="94">
        <f>E68+E76+E79+E87+E95+E106+E112+E144+E167</f>
        <v>15413983</v>
      </c>
      <c r="F182" s="94">
        <f>F68+F76+F79+F87+F95+F106+F112+F144+F167</f>
        <v>15601821</v>
      </c>
      <c r="G182" s="106">
        <f t="shared" si="5"/>
        <v>187838</v>
      </c>
    </row>
    <row r="183" spans="1:7" ht="16.5" customHeight="1" x14ac:dyDescent="0.25">
      <c r="A183" s="7"/>
      <c r="B183" s="7" t="s">
        <v>260</v>
      </c>
      <c r="C183" s="7"/>
      <c r="D183" s="8"/>
      <c r="E183" s="8">
        <f>E64-E182</f>
        <v>0</v>
      </c>
      <c r="F183" s="8">
        <f>F64-F182</f>
        <v>0</v>
      </c>
    </row>
    <row r="184" spans="1:7" ht="16.5" customHeight="1" x14ac:dyDescent="0.25">
      <c r="A184" s="7"/>
      <c r="B184" s="7"/>
      <c r="C184" s="7"/>
      <c r="D184" s="8"/>
      <c r="E184" s="8"/>
    </row>
    <row r="185" spans="1:7" ht="16.5" customHeight="1" x14ac:dyDescent="0.25">
      <c r="A185" s="5"/>
      <c r="B185" s="5"/>
      <c r="C185" s="5"/>
      <c r="D185" s="6"/>
      <c r="E185" s="6"/>
    </row>
    <row r="186" spans="1:7" ht="16.5" customHeight="1" x14ac:dyDescent="0.25">
      <c r="A186" s="9"/>
      <c r="B186" s="9"/>
      <c r="C186" s="9"/>
      <c r="D186" s="10"/>
      <c r="E186" s="10"/>
    </row>
    <row r="187" spans="1:7" ht="16.5" customHeight="1" x14ac:dyDescent="0.25">
      <c r="A187" s="7"/>
      <c r="B187" s="7"/>
      <c r="C187" s="7"/>
      <c r="D187" s="8"/>
      <c r="E187" s="8"/>
    </row>
    <row r="188" spans="1:7" ht="16.5" customHeight="1" x14ac:dyDescent="0.25">
      <c r="A188" s="7"/>
      <c r="B188" s="7"/>
      <c r="C188" s="7"/>
      <c r="D188" s="8"/>
      <c r="E188" s="8"/>
    </row>
    <row r="189" spans="1:7" ht="16.5" customHeight="1" x14ac:dyDescent="0.25">
      <c r="A189" s="5"/>
      <c r="B189" s="5"/>
      <c r="C189" s="5"/>
      <c r="D189" s="6"/>
      <c r="E189" s="6"/>
    </row>
    <row r="190" spans="1:7" ht="16.5" customHeight="1" x14ac:dyDescent="0.25">
      <c r="A190" s="9"/>
      <c r="B190" s="9"/>
      <c r="C190" s="9"/>
      <c r="D190" s="10"/>
      <c r="E190" s="10"/>
    </row>
    <row r="191" spans="1:7" ht="16.5" customHeight="1" x14ac:dyDescent="0.25">
      <c r="A191" s="7"/>
      <c r="B191" s="7"/>
      <c r="C191" s="7"/>
      <c r="D191" s="8"/>
      <c r="E191" s="8"/>
    </row>
    <row r="192" spans="1:7" ht="16.5" customHeight="1" x14ac:dyDescent="0.25">
      <c r="A192" s="7"/>
      <c r="B192" s="7"/>
      <c r="C192" s="7"/>
      <c r="D192" s="8"/>
      <c r="E192" s="8"/>
    </row>
    <row r="193" spans="1:5" ht="16.5" customHeight="1" x14ac:dyDescent="0.25">
      <c r="A193" s="5"/>
      <c r="B193" s="5"/>
      <c r="C193" s="5"/>
      <c r="D193" s="6"/>
      <c r="E193" s="6"/>
    </row>
    <row r="194" spans="1:5" ht="16.5" customHeight="1" x14ac:dyDescent="0.25">
      <c r="A194" s="9"/>
      <c r="B194" s="9"/>
      <c r="C194" s="9"/>
      <c r="D194" s="10"/>
      <c r="E194" s="10"/>
    </row>
    <row r="195" spans="1:5" ht="16.5" customHeight="1" x14ac:dyDescent="0.25">
      <c r="A195" s="7"/>
      <c r="B195" s="7"/>
      <c r="C195" s="7"/>
      <c r="D195" s="8"/>
      <c r="E195" s="8"/>
    </row>
    <row r="196" spans="1:5" ht="16.5" customHeight="1" x14ac:dyDescent="0.25">
      <c r="A196" s="7"/>
      <c r="B196" s="7"/>
      <c r="C196" s="7"/>
      <c r="D196" s="8"/>
      <c r="E196" s="8"/>
    </row>
    <row r="197" spans="1:5" ht="16.5" customHeight="1" x14ac:dyDescent="0.25">
      <c r="A197" s="5"/>
      <c r="B197" s="5"/>
      <c r="C197" s="5"/>
      <c r="D197" s="6"/>
      <c r="E197" s="6"/>
    </row>
    <row r="198" spans="1:5" ht="16.5" customHeight="1" x14ac:dyDescent="0.25">
      <c r="A198" s="9"/>
      <c r="B198" s="9"/>
      <c r="C198" s="9"/>
      <c r="D198" s="10"/>
      <c r="E198" s="10"/>
    </row>
    <row r="199" spans="1:5" ht="16.5" customHeight="1" x14ac:dyDescent="0.25">
      <c r="A199" s="7"/>
      <c r="B199" s="7"/>
      <c r="C199" s="7"/>
      <c r="D199" s="8"/>
      <c r="E199" s="8"/>
    </row>
    <row r="200" spans="1:5" ht="16.5" customHeight="1" x14ac:dyDescent="0.25">
      <c r="A200" s="7"/>
      <c r="B200" s="7"/>
      <c r="C200" s="7"/>
      <c r="D200" s="8"/>
      <c r="E200" s="8"/>
    </row>
    <row r="201" spans="1:5" ht="16.5" customHeight="1" x14ac:dyDescent="0.25">
      <c r="A201" s="5"/>
      <c r="B201" s="5"/>
      <c r="C201" s="5"/>
      <c r="D201" s="6"/>
      <c r="E201" s="6"/>
    </row>
    <row r="202" spans="1:5" ht="16.5" customHeight="1" x14ac:dyDescent="0.25">
      <c r="A202" s="9"/>
      <c r="B202" s="9"/>
      <c r="C202" s="9"/>
      <c r="D202" s="10"/>
      <c r="E202" s="10"/>
    </row>
    <row r="203" spans="1:5" ht="16.5" customHeight="1" x14ac:dyDescent="0.25">
      <c r="A203" s="7"/>
      <c r="B203" s="7"/>
      <c r="C203" s="7"/>
      <c r="D203" s="8"/>
      <c r="E203" s="8"/>
    </row>
    <row r="204" spans="1:5" ht="16.5" customHeight="1" x14ac:dyDescent="0.25">
      <c r="A204" s="7"/>
      <c r="B204" s="7"/>
      <c r="C204" s="7"/>
      <c r="D204" s="8"/>
      <c r="E204" s="8"/>
    </row>
    <row r="205" spans="1:5" ht="16.5" customHeight="1" x14ac:dyDescent="0.25">
      <c r="A205" s="5"/>
      <c r="B205" s="5"/>
      <c r="C205" s="5"/>
      <c r="D205" s="6"/>
      <c r="E205" s="6"/>
    </row>
    <row r="206" spans="1:5" ht="16.5" customHeight="1" x14ac:dyDescent="0.25">
      <c r="A206" s="9"/>
      <c r="B206" s="9"/>
      <c r="C206" s="9"/>
      <c r="D206" s="10"/>
      <c r="E206" s="10"/>
    </row>
    <row r="207" spans="1:5" ht="16.5" customHeight="1" x14ac:dyDescent="0.25">
      <c r="A207" s="7"/>
      <c r="B207" s="7"/>
      <c r="C207" s="7"/>
      <c r="D207" s="8"/>
      <c r="E207" s="8"/>
    </row>
    <row r="208" spans="1:5" ht="16.5" customHeight="1" x14ac:dyDescent="0.25">
      <c r="A208" s="7"/>
      <c r="B208" s="7"/>
      <c r="C208" s="7"/>
      <c r="D208" s="8"/>
      <c r="E208" s="8"/>
    </row>
    <row r="209" spans="1:5" ht="16.5" customHeight="1" x14ac:dyDescent="0.25">
      <c r="A209" s="5"/>
      <c r="B209" s="5"/>
      <c r="C209" s="5"/>
      <c r="D209" s="6"/>
      <c r="E209" s="6"/>
    </row>
    <row r="210" spans="1:5" ht="16.5" customHeight="1" x14ac:dyDescent="0.25">
      <c r="A210" s="9"/>
      <c r="B210" s="9"/>
      <c r="C210" s="9"/>
      <c r="D210" s="10"/>
      <c r="E210" s="10"/>
    </row>
    <row r="211" spans="1:5" ht="16.5" customHeight="1" x14ac:dyDescent="0.25">
      <c r="A211" s="7"/>
      <c r="B211" s="7"/>
      <c r="C211" s="7"/>
      <c r="D211" s="8"/>
      <c r="E211" s="8"/>
    </row>
    <row r="212" spans="1:5" ht="16.5" customHeight="1" x14ac:dyDescent="0.25">
      <c r="A212" s="7"/>
      <c r="B212" s="7"/>
      <c r="C212" s="7"/>
      <c r="D212" s="8"/>
      <c r="E212" s="8"/>
    </row>
    <row r="213" spans="1:5" ht="16.5" customHeight="1" x14ac:dyDescent="0.25">
      <c r="A213" s="5"/>
      <c r="B213" s="5"/>
      <c r="C213" s="5"/>
      <c r="D213" s="6"/>
      <c r="E213" s="6"/>
    </row>
    <row r="214" spans="1:5" ht="16.5" customHeight="1" x14ac:dyDescent="0.25">
      <c r="A214" s="9"/>
      <c r="B214" s="9"/>
      <c r="C214" s="9"/>
      <c r="D214" s="10"/>
      <c r="E214" s="10"/>
    </row>
    <row r="215" spans="1:5" ht="16.5" customHeight="1" x14ac:dyDescent="0.25">
      <c r="A215" s="7"/>
      <c r="B215" s="7"/>
      <c r="C215" s="7"/>
      <c r="D215" s="8"/>
      <c r="E215" s="8"/>
    </row>
    <row r="216" spans="1:5" ht="16.5" customHeight="1" x14ac:dyDescent="0.25">
      <c r="A216" s="7"/>
      <c r="B216" s="7"/>
      <c r="C216" s="7"/>
      <c r="D216" s="8"/>
      <c r="E216" s="8"/>
    </row>
    <row r="217" spans="1:5" ht="16.5" customHeight="1" x14ac:dyDescent="0.25">
      <c r="A217" s="5"/>
      <c r="B217" s="5"/>
      <c r="C217" s="5"/>
      <c r="D217" s="6"/>
      <c r="E217" s="6"/>
    </row>
    <row r="218" spans="1:5" ht="16.5" customHeight="1" x14ac:dyDescent="0.25">
      <c r="A218" s="9"/>
      <c r="B218" s="9"/>
      <c r="C218" s="9"/>
      <c r="D218" s="10"/>
      <c r="E218" s="10"/>
    </row>
    <row r="219" spans="1:5" ht="16.5" customHeight="1" x14ac:dyDescent="0.25">
      <c r="A219" s="7"/>
      <c r="B219" s="7"/>
      <c r="C219" s="7"/>
      <c r="D219" s="8"/>
      <c r="E219" s="8"/>
    </row>
    <row r="220" spans="1:5" ht="16.5" customHeight="1" x14ac:dyDescent="0.25">
      <c r="A220" s="7"/>
      <c r="B220" s="7"/>
      <c r="C220" s="7"/>
      <c r="D220" s="8"/>
      <c r="E220" s="8"/>
    </row>
    <row r="221" spans="1:5" ht="16.5" customHeight="1" x14ac:dyDescent="0.25">
      <c r="A221" s="5"/>
      <c r="B221" s="5"/>
      <c r="C221" s="5"/>
      <c r="D221" s="6"/>
      <c r="E221" s="6"/>
    </row>
    <row r="222" spans="1:5" ht="16.5" customHeight="1" x14ac:dyDescent="0.25">
      <c r="A222" s="9"/>
      <c r="B222" s="9"/>
      <c r="C222" s="9"/>
      <c r="D222" s="10"/>
      <c r="E222" s="10"/>
    </row>
    <row r="223" spans="1:5" ht="16.5" customHeight="1" x14ac:dyDescent="0.25">
      <c r="A223" s="7"/>
      <c r="B223" s="7"/>
      <c r="C223" s="7"/>
      <c r="D223" s="8"/>
      <c r="E223" s="8"/>
    </row>
    <row r="224" spans="1:5" ht="16.5" customHeight="1" x14ac:dyDescent="0.25">
      <c r="A224" s="7"/>
      <c r="B224" s="7"/>
      <c r="C224" s="7"/>
      <c r="D224" s="8"/>
      <c r="E224" s="8"/>
    </row>
    <row r="225" spans="1:5" ht="16.5" customHeight="1" x14ac:dyDescent="0.25">
      <c r="A225" s="5"/>
      <c r="B225" s="5"/>
      <c r="C225" s="5"/>
      <c r="D225" s="6"/>
      <c r="E225" s="6"/>
    </row>
    <row r="226" spans="1:5" ht="16.5" customHeight="1" x14ac:dyDescent="0.25">
      <c r="A226" s="9"/>
      <c r="B226" s="9"/>
      <c r="C226" s="9"/>
      <c r="D226" s="10"/>
      <c r="E226" s="10"/>
    </row>
    <row r="227" spans="1:5" ht="16.5" customHeight="1" x14ac:dyDescent="0.25">
      <c r="A227" s="7"/>
      <c r="B227" s="7"/>
      <c r="C227" s="7"/>
      <c r="D227" s="8"/>
      <c r="E227" s="8"/>
    </row>
    <row r="228" spans="1:5" ht="16.5" customHeight="1" x14ac:dyDescent="0.25">
      <c r="A228" s="7"/>
      <c r="B228" s="7"/>
      <c r="C228" s="7"/>
      <c r="D228" s="8"/>
      <c r="E228" s="8"/>
    </row>
    <row r="229" spans="1:5" ht="16.5" customHeight="1" x14ac:dyDescent="0.25">
      <c r="A229" s="5"/>
      <c r="B229" s="5"/>
      <c r="C229" s="5"/>
      <c r="D229" s="6"/>
      <c r="E229" s="6"/>
    </row>
    <row r="230" spans="1:5" ht="16.5" customHeight="1" x14ac:dyDescent="0.25">
      <c r="A230" s="9"/>
      <c r="B230" s="9"/>
      <c r="C230" s="9"/>
      <c r="D230" s="10"/>
      <c r="E230" s="10"/>
    </row>
    <row r="231" spans="1:5" ht="16.5" customHeight="1" x14ac:dyDescent="0.25">
      <c r="A231" s="7"/>
      <c r="B231" s="7"/>
      <c r="C231" s="7"/>
      <c r="D231" s="8"/>
      <c r="E231" s="8"/>
    </row>
    <row r="232" spans="1:5" ht="16.5" customHeight="1" x14ac:dyDescent="0.25">
      <c r="A232" s="7"/>
      <c r="B232" s="7"/>
      <c r="C232" s="7"/>
      <c r="D232" s="8"/>
      <c r="E232" s="8"/>
    </row>
    <row r="233" spans="1:5" ht="16.5" customHeight="1" x14ac:dyDescent="0.25">
      <c r="A233" s="5"/>
      <c r="B233" s="5"/>
      <c r="C233" s="5"/>
      <c r="D233" s="6"/>
      <c r="E233" s="6"/>
    </row>
    <row r="234" spans="1:5" ht="16.5" customHeight="1" x14ac:dyDescent="0.25">
      <c r="A234" s="9"/>
      <c r="B234" s="9"/>
      <c r="C234" s="9"/>
      <c r="D234" s="10"/>
      <c r="E234" s="10"/>
    </row>
    <row r="235" spans="1:5" ht="16.5" customHeight="1" x14ac:dyDescent="0.25">
      <c r="A235" s="7"/>
      <c r="B235" s="7"/>
      <c r="C235" s="7"/>
      <c r="D235" s="8"/>
      <c r="E235" s="8"/>
    </row>
    <row r="236" spans="1:5" ht="16.5" customHeight="1" x14ac:dyDescent="0.25">
      <c r="A236" s="7"/>
      <c r="B236" s="7"/>
      <c r="C236" s="7"/>
      <c r="D236" s="8"/>
      <c r="E236" s="8"/>
    </row>
    <row r="237" spans="1:5" ht="16.5" customHeight="1" x14ac:dyDescent="0.25">
      <c r="A237" s="5"/>
      <c r="B237" s="5"/>
      <c r="C237" s="5"/>
      <c r="D237" s="6"/>
      <c r="E237" s="6"/>
    </row>
    <row r="238" spans="1:5" ht="16.5" customHeight="1" x14ac:dyDescent="0.25">
      <c r="A238" s="9"/>
      <c r="B238" s="9"/>
      <c r="C238" s="9"/>
      <c r="D238" s="10"/>
      <c r="E238" s="10"/>
    </row>
    <row r="239" spans="1:5" ht="16.5" customHeight="1" x14ac:dyDescent="0.25">
      <c r="A239" s="7"/>
      <c r="B239" s="7"/>
      <c r="C239" s="7"/>
      <c r="D239" s="8"/>
      <c r="E239" s="8"/>
    </row>
    <row r="240" spans="1:5" ht="16.5" customHeight="1" x14ac:dyDescent="0.25">
      <c r="A240" s="7"/>
      <c r="B240" s="7"/>
      <c r="C240" s="7"/>
      <c r="D240" s="8"/>
      <c r="E240" s="8"/>
    </row>
    <row r="241" spans="1:5" ht="16.5" customHeight="1" x14ac:dyDescent="0.25">
      <c r="A241" s="5"/>
      <c r="B241" s="5"/>
      <c r="C241" s="5"/>
      <c r="D241" s="6"/>
      <c r="E241" s="6"/>
    </row>
    <row r="242" spans="1:5" ht="16.5" customHeight="1" x14ac:dyDescent="0.25">
      <c r="A242" s="9"/>
      <c r="B242" s="9"/>
      <c r="C242" s="9"/>
      <c r="D242" s="10"/>
      <c r="E242" s="10"/>
    </row>
    <row r="243" spans="1:5" ht="16.5" customHeight="1" x14ac:dyDescent="0.25">
      <c r="A243" s="7"/>
      <c r="B243" s="7"/>
      <c r="C243" s="7"/>
      <c r="D243" s="8"/>
      <c r="E243" s="8"/>
    </row>
    <row r="244" spans="1:5" ht="16.5" customHeight="1" x14ac:dyDescent="0.25">
      <c r="A244" s="7"/>
      <c r="B244" s="7"/>
      <c r="C244" s="7"/>
      <c r="D244" s="8"/>
      <c r="E244" s="8"/>
    </row>
  </sheetData>
  <mergeCells count="3">
    <mergeCell ref="A67:B67"/>
    <mergeCell ref="A182:B182"/>
    <mergeCell ref="A4:C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7"/>
  <sheetViews>
    <sheetView zoomScale="97" zoomScaleNormal="97" workbookViewId="0">
      <selection activeCell="B30" sqref="B30"/>
    </sheetView>
  </sheetViews>
  <sheetFormatPr defaultColWidth="9.140625" defaultRowHeight="14.25" customHeight="1" x14ac:dyDescent="0.25"/>
  <cols>
    <col min="1" max="1" width="13.140625" customWidth="1"/>
    <col min="2" max="2" width="13.42578125" customWidth="1"/>
    <col min="3" max="3" width="15.85546875" bestFit="1" customWidth="1"/>
  </cols>
  <sheetData>
    <row r="1" spans="1:4" ht="14.25" customHeight="1" x14ac:dyDescent="0.25">
      <c r="A1" s="13"/>
      <c r="B1" s="15"/>
      <c r="C1" s="4"/>
      <c r="D1" s="1"/>
    </row>
    <row r="2" spans="1:4" ht="14.25" customHeight="1" x14ac:dyDescent="0.25">
      <c r="A2" s="14"/>
      <c r="B2" s="12"/>
      <c r="C2" s="16"/>
      <c r="D2" s="1"/>
    </row>
    <row r="3" spans="1:4" ht="14.25" customHeight="1" x14ac:dyDescent="0.25">
      <c r="A3" s="11"/>
      <c r="B3" s="12"/>
      <c r="D3" s="1"/>
    </row>
    <row r="4" spans="1:4" ht="14.25" customHeight="1" x14ac:dyDescent="0.25">
      <c r="A4" s="14"/>
      <c r="B4" s="12"/>
      <c r="C4" s="16"/>
      <c r="D4" s="1"/>
    </row>
    <row r="5" spans="1:4" ht="14.25" customHeight="1" x14ac:dyDescent="0.25">
      <c r="A5" s="11"/>
      <c r="B5" s="12"/>
      <c r="C5" s="8"/>
      <c r="D5" s="1"/>
    </row>
    <row r="6" spans="1:4" ht="14.25" customHeight="1" x14ac:dyDescent="0.25">
      <c r="A6" s="14"/>
      <c r="B6" s="12"/>
      <c r="C6" s="16"/>
      <c r="D6" s="1"/>
    </row>
    <row r="7" spans="1:4" ht="14.25" customHeight="1" x14ac:dyDescent="0.25">
      <c r="A7" s="11"/>
      <c r="B7" s="12"/>
      <c r="C7" s="6"/>
    </row>
    <row r="8" spans="1:4" ht="14.25" customHeight="1" x14ac:dyDescent="0.25">
      <c r="A8" s="14"/>
      <c r="B8" s="12"/>
      <c r="C8" s="16"/>
      <c r="D8" s="1"/>
    </row>
    <row r="9" spans="1:4" ht="14.25" customHeight="1" x14ac:dyDescent="0.25">
      <c r="A9" s="11"/>
      <c r="B9" s="12"/>
      <c r="C9" s="8"/>
    </row>
    <row r="10" spans="1:4" ht="14.25" customHeight="1" x14ac:dyDescent="0.25">
      <c r="A10" s="5"/>
      <c r="B10" s="5"/>
      <c r="C10" s="6"/>
    </row>
    <row r="11" spans="1:4" ht="14.25" customHeight="1" x14ac:dyDescent="0.25">
      <c r="A11" s="7"/>
      <c r="B11" s="7"/>
      <c r="C11" s="8"/>
    </row>
    <row r="12" spans="1:4" ht="14.25" customHeight="1" x14ac:dyDescent="0.25">
      <c r="A12" s="5"/>
      <c r="B12" s="5"/>
      <c r="C12" s="6"/>
    </row>
    <row r="13" spans="1:4" ht="14.25" customHeight="1" x14ac:dyDescent="0.25">
      <c r="A13" s="7"/>
      <c r="B13" s="7"/>
      <c r="C13" s="8"/>
    </row>
    <row r="14" spans="1:4" ht="14.25" customHeight="1" x14ac:dyDescent="0.25">
      <c r="A14" s="5"/>
      <c r="B14" s="5"/>
      <c r="C14" s="6"/>
    </row>
    <row r="15" spans="1:4" ht="14.25" customHeight="1" x14ac:dyDescent="0.25">
      <c r="A15" s="7"/>
      <c r="B15" s="7"/>
      <c r="C15" s="8"/>
    </row>
    <row r="16" spans="1:4" ht="14.25" customHeight="1" x14ac:dyDescent="0.25">
      <c r="A16" s="5"/>
      <c r="B16" s="5"/>
      <c r="C16" s="6"/>
    </row>
    <row r="17" spans="1:3" ht="14.25" customHeight="1" x14ac:dyDescent="0.25">
      <c r="A17" s="7"/>
      <c r="B17" s="7"/>
      <c r="C17" s="8"/>
    </row>
    <row r="18" spans="1:3" ht="14.25" customHeight="1" x14ac:dyDescent="0.25">
      <c r="A18" s="5"/>
      <c r="B18" s="5"/>
      <c r="C18" s="6"/>
    </row>
    <row r="19" spans="1:3" ht="14.25" customHeight="1" x14ac:dyDescent="0.25">
      <c r="A19" s="7"/>
      <c r="B19" s="7"/>
      <c r="C19" s="8"/>
    </row>
    <row r="20" spans="1:3" ht="14.25" customHeight="1" x14ac:dyDescent="0.25">
      <c r="A20" s="5"/>
      <c r="B20" s="5"/>
      <c r="C20" s="6"/>
    </row>
    <row r="21" spans="1:3" ht="14.25" customHeight="1" x14ac:dyDescent="0.25">
      <c r="A21" s="7"/>
      <c r="B21" s="7"/>
      <c r="C21" s="8"/>
    </row>
    <row r="22" spans="1:3" ht="14.25" customHeight="1" x14ac:dyDescent="0.25">
      <c r="A22" s="5"/>
      <c r="B22" s="5"/>
      <c r="C22" s="6"/>
    </row>
    <row r="23" spans="1:3" ht="14.25" customHeight="1" x14ac:dyDescent="0.25">
      <c r="A23" s="7"/>
      <c r="B23" s="7"/>
      <c r="C23" s="8"/>
    </row>
    <row r="24" spans="1:3" ht="14.25" customHeight="1" x14ac:dyDescent="0.25">
      <c r="A24" s="5"/>
      <c r="B24" s="5"/>
      <c r="C24" s="6"/>
    </row>
    <row r="25" spans="1:3" ht="14.25" customHeight="1" x14ac:dyDescent="0.25">
      <c r="A25" s="7"/>
      <c r="B25" s="7"/>
      <c r="C25" s="8"/>
    </row>
    <row r="26" spans="1:3" ht="14.25" customHeight="1" x14ac:dyDescent="0.25">
      <c r="A26" s="5"/>
      <c r="B26" s="5"/>
      <c r="C26" s="6"/>
    </row>
    <row r="27" spans="1:3" ht="14.25" customHeight="1" x14ac:dyDescent="0.25">
      <c r="A27" s="7"/>
      <c r="B27" s="7"/>
      <c r="C27" s="8"/>
    </row>
    <row r="28" spans="1:3" ht="14.25" customHeight="1" x14ac:dyDescent="0.25">
      <c r="A28" s="5"/>
      <c r="B28" s="5"/>
      <c r="C28" s="6"/>
    </row>
    <row r="29" spans="1:3" ht="14.25" customHeight="1" x14ac:dyDescent="0.25">
      <c r="A29" s="7"/>
      <c r="B29" s="7"/>
      <c r="C29" s="8"/>
    </row>
    <row r="30" spans="1:3" ht="14.25" customHeight="1" x14ac:dyDescent="0.25">
      <c r="A30" s="5"/>
      <c r="B30" s="5"/>
      <c r="C30" s="6"/>
    </row>
    <row r="31" spans="1:3" ht="14.25" customHeight="1" x14ac:dyDescent="0.25">
      <c r="A31" s="7"/>
      <c r="B31" s="7"/>
      <c r="C31" s="8"/>
    </row>
    <row r="32" spans="1:3" ht="14.25" customHeight="1" x14ac:dyDescent="0.25">
      <c r="A32" s="5"/>
      <c r="B32" s="5"/>
      <c r="C32" s="6"/>
    </row>
    <row r="33" spans="1:3" ht="14.25" customHeight="1" x14ac:dyDescent="0.25">
      <c r="A33" s="7"/>
      <c r="B33" s="7"/>
      <c r="C33" s="8"/>
    </row>
    <row r="34" spans="1:3" ht="14.25" customHeight="1" x14ac:dyDescent="0.25">
      <c r="A34" s="5"/>
      <c r="B34" s="5"/>
      <c r="C34" s="6"/>
    </row>
    <row r="35" spans="1:3" ht="14.25" customHeight="1" x14ac:dyDescent="0.25">
      <c r="A35" s="7"/>
      <c r="B35" s="7"/>
      <c r="C35" s="8"/>
    </row>
    <row r="36" spans="1:3" ht="14.25" customHeight="1" x14ac:dyDescent="0.25">
      <c r="A36" s="5"/>
      <c r="B36" s="5"/>
      <c r="C36" s="6"/>
    </row>
    <row r="37" spans="1:3" ht="14.25" customHeight="1" x14ac:dyDescent="0.25">
      <c r="A37" s="7"/>
      <c r="B37" s="7"/>
      <c r="C37" s="8"/>
    </row>
    <row r="38" spans="1:3" ht="14.25" customHeight="1" x14ac:dyDescent="0.25">
      <c r="A38" s="5"/>
      <c r="B38" s="5"/>
      <c r="C38" s="6"/>
    </row>
    <row r="39" spans="1:3" ht="14.25" customHeight="1" x14ac:dyDescent="0.25">
      <c r="A39" s="7"/>
      <c r="B39" s="7"/>
      <c r="C39" s="8"/>
    </row>
    <row r="40" spans="1:3" ht="14.25" customHeight="1" x14ac:dyDescent="0.25">
      <c r="A40" s="5"/>
      <c r="B40" s="5"/>
      <c r="C40" s="6"/>
    </row>
    <row r="41" spans="1:3" ht="14.25" customHeight="1" x14ac:dyDescent="0.25">
      <c r="A41" s="7"/>
      <c r="B41" s="7"/>
      <c r="C41" s="8"/>
    </row>
    <row r="42" spans="1:3" ht="14.25" customHeight="1" x14ac:dyDescent="0.25">
      <c r="A42" s="5"/>
      <c r="B42" s="5"/>
      <c r="C42" s="6"/>
    </row>
    <row r="43" spans="1:3" ht="14.25" customHeight="1" x14ac:dyDescent="0.25">
      <c r="A43" s="7"/>
      <c r="B43" s="7"/>
      <c r="C43" s="8"/>
    </row>
    <row r="44" spans="1:3" ht="14.25" customHeight="1" x14ac:dyDescent="0.25">
      <c r="A44" s="5"/>
      <c r="B44" s="5"/>
      <c r="C44" s="6"/>
    </row>
    <row r="45" spans="1:3" ht="14.25" customHeight="1" x14ac:dyDescent="0.25">
      <c r="A45" s="7"/>
      <c r="B45" s="7"/>
      <c r="C45" s="8"/>
    </row>
    <row r="46" spans="1:3" ht="14.25" customHeight="1" x14ac:dyDescent="0.25">
      <c r="A46" s="5"/>
      <c r="B46" s="5"/>
      <c r="C46" s="6"/>
    </row>
    <row r="47" spans="1:3" ht="14.25" customHeight="1" x14ac:dyDescent="0.25">
      <c r="A47" s="7"/>
      <c r="B47" s="7"/>
      <c r="C47" s="8"/>
    </row>
    <row r="48" spans="1:3" ht="14.25" customHeight="1" x14ac:dyDescent="0.25">
      <c r="A48" s="5"/>
      <c r="B48" s="5"/>
      <c r="C48" s="6"/>
    </row>
    <row r="49" spans="1:3" ht="14.25" customHeight="1" x14ac:dyDescent="0.25">
      <c r="A49" s="7"/>
      <c r="B49" s="7"/>
      <c r="C49" s="8"/>
    </row>
    <row r="50" spans="1:3" ht="14.25" customHeight="1" x14ac:dyDescent="0.25">
      <c r="A50" s="5"/>
      <c r="B50" s="5"/>
      <c r="C50" s="6"/>
    </row>
    <row r="51" spans="1:3" ht="14.25" customHeight="1" x14ac:dyDescent="0.25">
      <c r="A51" s="7"/>
      <c r="B51" s="7"/>
      <c r="C51" s="8"/>
    </row>
    <row r="52" spans="1:3" ht="14.25" customHeight="1" x14ac:dyDescent="0.25">
      <c r="A52" s="5"/>
      <c r="B52" s="5"/>
      <c r="C52" s="6"/>
    </row>
    <row r="53" spans="1:3" ht="14.25" customHeight="1" x14ac:dyDescent="0.25">
      <c r="A53" s="7"/>
      <c r="B53" s="7"/>
      <c r="C53" s="8"/>
    </row>
    <row r="54" spans="1:3" ht="14.25" customHeight="1" x14ac:dyDescent="0.25">
      <c r="A54" s="5"/>
      <c r="B54" s="5"/>
      <c r="C54" s="6"/>
    </row>
    <row r="55" spans="1:3" ht="14.25" customHeight="1" x14ac:dyDescent="0.25">
      <c r="A55" s="7"/>
      <c r="B55" s="7"/>
      <c r="C55" s="8"/>
    </row>
    <row r="56" spans="1:3" ht="14.25" customHeight="1" x14ac:dyDescent="0.25">
      <c r="A56" s="5"/>
      <c r="B56" s="5"/>
      <c r="C56" s="6"/>
    </row>
    <row r="57" spans="1:3" ht="14.25" customHeight="1" x14ac:dyDescent="0.25">
      <c r="A57" s="7"/>
      <c r="B57" s="7"/>
      <c r="C57" s="8"/>
    </row>
    <row r="58" spans="1:3" ht="14.25" customHeight="1" x14ac:dyDescent="0.25">
      <c r="A58" s="5"/>
      <c r="B58" s="5"/>
      <c r="C58" s="6"/>
    </row>
    <row r="59" spans="1:3" ht="14.25" customHeight="1" x14ac:dyDescent="0.25">
      <c r="A59" s="7"/>
      <c r="B59" s="7"/>
      <c r="C59" s="8"/>
    </row>
    <row r="60" spans="1:3" ht="14.25" customHeight="1" x14ac:dyDescent="0.25">
      <c r="A60" s="5"/>
      <c r="B60" s="5"/>
      <c r="C60" s="6"/>
    </row>
    <row r="61" spans="1:3" ht="14.25" customHeight="1" x14ac:dyDescent="0.25">
      <c r="A61" s="7"/>
      <c r="B61" s="7"/>
      <c r="C61" s="8"/>
    </row>
    <row r="62" spans="1:3" ht="14.25" customHeight="1" x14ac:dyDescent="0.25">
      <c r="A62" s="5"/>
      <c r="B62" s="5"/>
      <c r="C62" s="6"/>
    </row>
    <row r="63" spans="1:3" ht="14.25" customHeight="1" x14ac:dyDescent="0.25">
      <c r="A63" s="7"/>
      <c r="B63" s="7"/>
      <c r="C63" s="8"/>
    </row>
    <row r="64" spans="1:3" ht="14.25" customHeight="1" x14ac:dyDescent="0.25">
      <c r="A64" s="5"/>
      <c r="B64" s="5"/>
      <c r="C64" s="6"/>
    </row>
    <row r="65" spans="1:3" ht="14.25" customHeight="1" x14ac:dyDescent="0.25">
      <c r="A65" s="7"/>
      <c r="B65" s="7"/>
      <c r="C65" s="8"/>
    </row>
    <row r="66" spans="1:3" ht="14.25" customHeight="1" x14ac:dyDescent="0.25">
      <c r="A66" s="5"/>
      <c r="B66" s="5"/>
      <c r="C66" s="6"/>
    </row>
    <row r="67" spans="1:3" ht="14.25" customHeight="1" x14ac:dyDescent="0.25">
      <c r="A67" s="7"/>
      <c r="B67" s="7"/>
      <c r="C67" s="8"/>
    </row>
    <row r="68" spans="1:3" ht="14.25" customHeight="1" x14ac:dyDescent="0.25">
      <c r="A68" s="5"/>
      <c r="B68" s="5"/>
      <c r="C68" s="6"/>
    </row>
    <row r="69" spans="1:3" ht="14.25" customHeight="1" x14ac:dyDescent="0.25">
      <c r="A69" s="7"/>
      <c r="B69" s="7"/>
      <c r="C69" s="8"/>
    </row>
    <row r="70" spans="1:3" ht="14.25" customHeight="1" x14ac:dyDescent="0.25">
      <c r="A70" s="5"/>
      <c r="B70" s="5"/>
      <c r="C70" s="6"/>
    </row>
    <row r="71" spans="1:3" ht="14.25" customHeight="1" x14ac:dyDescent="0.25">
      <c r="A71" s="7"/>
      <c r="B71" s="7"/>
      <c r="C71" s="8"/>
    </row>
    <row r="72" spans="1:3" ht="14.25" customHeight="1" x14ac:dyDescent="0.25">
      <c r="A72" s="5"/>
      <c r="B72" s="5"/>
      <c r="C72" s="6"/>
    </row>
    <row r="73" spans="1:3" ht="14.25" customHeight="1" x14ac:dyDescent="0.25">
      <c r="A73" s="7"/>
      <c r="B73" s="7"/>
      <c r="C73" s="8"/>
    </row>
    <row r="74" spans="1:3" ht="14.25" customHeight="1" x14ac:dyDescent="0.25">
      <c r="A74" s="5"/>
      <c r="B74" s="5"/>
      <c r="C74" s="6"/>
    </row>
    <row r="75" spans="1:3" ht="14.25" customHeight="1" x14ac:dyDescent="0.25">
      <c r="A75" s="7"/>
      <c r="B75" s="7"/>
      <c r="C75" s="8"/>
    </row>
    <row r="76" spans="1:3" ht="14.25" customHeight="1" x14ac:dyDescent="0.25">
      <c r="A76" s="5"/>
      <c r="B76" s="5"/>
      <c r="C76" s="6"/>
    </row>
    <row r="77" spans="1:3" ht="14.25" customHeight="1" x14ac:dyDescent="0.25">
      <c r="A77" s="7"/>
      <c r="B77" s="7"/>
      <c r="C77" s="8"/>
    </row>
    <row r="78" spans="1:3" ht="14.25" customHeight="1" x14ac:dyDescent="0.25">
      <c r="A78" s="5"/>
      <c r="B78" s="5"/>
      <c r="C78" s="6"/>
    </row>
    <row r="79" spans="1:3" ht="14.25" customHeight="1" x14ac:dyDescent="0.25">
      <c r="A79" s="7"/>
      <c r="B79" s="7"/>
      <c r="C79" s="8"/>
    </row>
    <row r="80" spans="1:3" ht="14.25" customHeight="1" x14ac:dyDescent="0.25">
      <c r="A80" s="5"/>
      <c r="B80" s="5"/>
      <c r="C80" s="6"/>
    </row>
    <row r="81" spans="1:3" ht="14.25" customHeight="1" x14ac:dyDescent="0.25">
      <c r="A81" s="7"/>
      <c r="B81" s="7"/>
      <c r="C81" s="8"/>
    </row>
    <row r="82" spans="1:3" ht="14.25" customHeight="1" x14ac:dyDescent="0.25">
      <c r="A82" s="5"/>
      <c r="B82" s="5"/>
      <c r="C82" s="6"/>
    </row>
    <row r="83" spans="1:3" ht="14.25" customHeight="1" x14ac:dyDescent="0.25">
      <c r="A83" s="7"/>
      <c r="B83" s="7"/>
      <c r="C83" s="8"/>
    </row>
    <row r="84" spans="1:3" ht="14.25" customHeight="1" x14ac:dyDescent="0.25">
      <c r="A84" s="5"/>
      <c r="B84" s="5"/>
      <c r="C84" s="6"/>
    </row>
    <row r="85" spans="1:3" ht="14.25" customHeight="1" x14ac:dyDescent="0.25">
      <c r="A85" s="7"/>
      <c r="B85" s="7"/>
      <c r="C85" s="8"/>
    </row>
    <row r="86" spans="1:3" ht="14.25" customHeight="1" x14ac:dyDescent="0.25">
      <c r="A86" s="5"/>
      <c r="B86" s="5"/>
      <c r="C86" s="6"/>
    </row>
    <row r="87" spans="1:3" ht="14.25" customHeight="1" x14ac:dyDescent="0.25">
      <c r="A87" s="7"/>
      <c r="B87" s="7"/>
      <c r="C87" s="8"/>
    </row>
    <row r="88" spans="1:3" ht="14.25" customHeight="1" x14ac:dyDescent="0.25">
      <c r="A88" s="5"/>
      <c r="B88" s="5"/>
      <c r="C88" s="6"/>
    </row>
    <row r="89" spans="1:3" ht="14.25" customHeight="1" x14ac:dyDescent="0.25">
      <c r="A89" s="7"/>
      <c r="B89" s="7"/>
      <c r="C89" s="8"/>
    </row>
    <row r="90" spans="1:3" ht="14.25" customHeight="1" x14ac:dyDescent="0.25">
      <c r="A90" s="5"/>
      <c r="B90" s="5"/>
      <c r="C90" s="6"/>
    </row>
    <row r="91" spans="1:3" ht="14.25" customHeight="1" x14ac:dyDescent="0.25">
      <c r="A91" s="7"/>
      <c r="B91" s="7"/>
      <c r="C91" s="8"/>
    </row>
    <row r="92" spans="1:3" ht="14.25" customHeight="1" x14ac:dyDescent="0.25">
      <c r="A92" s="5"/>
      <c r="B92" s="5"/>
      <c r="C92" s="6"/>
    </row>
    <row r="93" spans="1:3" ht="14.25" customHeight="1" x14ac:dyDescent="0.25">
      <c r="A93" s="7"/>
      <c r="B93" s="7"/>
      <c r="C93" s="8"/>
    </row>
    <row r="94" spans="1:3" ht="14.25" customHeight="1" x14ac:dyDescent="0.25">
      <c r="A94" s="5"/>
      <c r="B94" s="5"/>
      <c r="C94" s="6"/>
    </row>
    <row r="95" spans="1:3" ht="14.25" customHeight="1" x14ac:dyDescent="0.25">
      <c r="A95" s="7"/>
      <c r="B95" s="7"/>
      <c r="C95" s="8"/>
    </row>
    <row r="96" spans="1:3" ht="14.25" customHeight="1" x14ac:dyDescent="0.25">
      <c r="A96" s="5"/>
      <c r="B96" s="5"/>
      <c r="C96" s="6"/>
    </row>
    <row r="97" spans="1:3" ht="14.25" customHeight="1" x14ac:dyDescent="0.25">
      <c r="A97" s="7"/>
      <c r="B97" s="7"/>
      <c r="C97" s="8"/>
    </row>
    <row r="98" spans="1:3" ht="14.25" customHeight="1" x14ac:dyDescent="0.25">
      <c r="A98" s="5"/>
      <c r="B98" s="5"/>
      <c r="C98" s="6"/>
    </row>
    <row r="99" spans="1:3" ht="14.25" customHeight="1" x14ac:dyDescent="0.25">
      <c r="A99" s="7"/>
      <c r="B99" s="7"/>
      <c r="C99" s="8"/>
    </row>
    <row r="100" spans="1:3" ht="14.25" customHeight="1" x14ac:dyDescent="0.25">
      <c r="A100" s="5"/>
      <c r="B100" s="5"/>
      <c r="C100" s="6"/>
    </row>
    <row r="101" spans="1:3" ht="14.25" customHeight="1" x14ac:dyDescent="0.25">
      <c r="A101" s="7"/>
      <c r="B101" s="7"/>
      <c r="C101" s="8"/>
    </row>
    <row r="102" spans="1:3" ht="14.25" customHeight="1" x14ac:dyDescent="0.25">
      <c r="A102" s="5"/>
      <c r="B102" s="5"/>
      <c r="C102" s="6"/>
    </row>
    <row r="103" spans="1:3" ht="14.25" customHeight="1" x14ac:dyDescent="0.25">
      <c r="A103" s="7"/>
      <c r="B103" s="7"/>
      <c r="C103" s="8"/>
    </row>
    <row r="104" spans="1:3" ht="14.25" customHeight="1" x14ac:dyDescent="0.25">
      <c r="A104" s="5"/>
      <c r="B104" s="5"/>
      <c r="C104" s="6"/>
    </row>
    <row r="105" spans="1:3" ht="14.25" customHeight="1" x14ac:dyDescent="0.25">
      <c r="A105" s="7"/>
      <c r="B105" s="7"/>
      <c r="C105" s="8"/>
    </row>
    <row r="106" spans="1:3" ht="14.25" customHeight="1" x14ac:dyDescent="0.25">
      <c r="A106" s="5"/>
      <c r="B106" s="5"/>
      <c r="C106" s="6"/>
    </row>
    <row r="107" spans="1:3" ht="14.25" customHeight="1" x14ac:dyDescent="0.25">
      <c r="A107" s="7"/>
      <c r="B107" s="7"/>
      <c r="C107" s="8"/>
    </row>
    <row r="108" spans="1:3" ht="14.25" customHeight="1" x14ac:dyDescent="0.25">
      <c r="A108" s="5"/>
      <c r="B108" s="5"/>
      <c r="C108" s="6"/>
    </row>
    <row r="109" spans="1:3" ht="14.25" customHeight="1" x14ac:dyDescent="0.25">
      <c r="A109" s="7"/>
      <c r="B109" s="7"/>
      <c r="C109" s="8"/>
    </row>
    <row r="110" spans="1:3" ht="14.25" customHeight="1" x14ac:dyDescent="0.25">
      <c r="A110" s="5"/>
      <c r="B110" s="5"/>
      <c r="C110" s="6"/>
    </row>
    <row r="111" spans="1:3" ht="14.25" customHeight="1" x14ac:dyDescent="0.25">
      <c r="A111" s="7"/>
      <c r="B111" s="7"/>
      <c r="C111" s="8"/>
    </row>
    <row r="112" spans="1:3" ht="14.25" customHeight="1" x14ac:dyDescent="0.25">
      <c r="A112" s="5"/>
      <c r="B112" s="5"/>
      <c r="C112" s="6"/>
    </row>
    <row r="113" spans="1:3" ht="14.25" customHeight="1" x14ac:dyDescent="0.25">
      <c r="A113" s="7"/>
      <c r="B113" s="7"/>
      <c r="C113" s="8"/>
    </row>
    <row r="114" spans="1:3" ht="14.25" customHeight="1" x14ac:dyDescent="0.25">
      <c r="A114" s="5"/>
      <c r="B114" s="5"/>
      <c r="C114" s="6"/>
    </row>
    <row r="115" spans="1:3" ht="14.25" customHeight="1" x14ac:dyDescent="0.25">
      <c r="A115" s="7"/>
      <c r="B115" s="7"/>
      <c r="C115" s="8"/>
    </row>
    <row r="116" spans="1:3" ht="14.25" customHeight="1" x14ac:dyDescent="0.25">
      <c r="A116" s="5"/>
      <c r="B116" s="5"/>
      <c r="C116" s="6"/>
    </row>
    <row r="117" spans="1:3" ht="14.25" customHeight="1" x14ac:dyDescent="0.25">
      <c r="A117" s="7"/>
      <c r="B117" s="7"/>
      <c r="C117" s="8"/>
    </row>
    <row r="118" spans="1:3" ht="14.25" customHeight="1" x14ac:dyDescent="0.25">
      <c r="A118" s="5"/>
      <c r="B118" s="5"/>
      <c r="C118" s="6"/>
    </row>
    <row r="119" spans="1:3" ht="14.25" customHeight="1" x14ac:dyDescent="0.25">
      <c r="A119" s="7"/>
      <c r="B119" s="7"/>
      <c r="C119" s="8"/>
    </row>
    <row r="120" spans="1:3" ht="14.25" customHeight="1" x14ac:dyDescent="0.25">
      <c r="A120" s="5"/>
      <c r="B120" s="5"/>
      <c r="C120" s="6"/>
    </row>
    <row r="121" spans="1:3" ht="14.25" customHeight="1" x14ac:dyDescent="0.25">
      <c r="A121" s="7"/>
      <c r="B121" s="7"/>
      <c r="C121" s="8"/>
    </row>
    <row r="122" spans="1:3" ht="14.25" customHeight="1" x14ac:dyDescent="0.25">
      <c r="A122" s="5"/>
      <c r="B122" s="5"/>
      <c r="C122" s="6"/>
    </row>
    <row r="123" spans="1:3" ht="14.25" customHeight="1" x14ac:dyDescent="0.25">
      <c r="A123" s="7"/>
      <c r="B123" s="7"/>
      <c r="C123" s="8"/>
    </row>
    <row r="124" spans="1:3" ht="14.25" customHeight="1" x14ac:dyDescent="0.25">
      <c r="A124" s="5"/>
      <c r="B124" s="5"/>
      <c r="C124" s="6"/>
    </row>
    <row r="125" spans="1:3" ht="14.25" customHeight="1" x14ac:dyDescent="0.25">
      <c r="A125" s="7"/>
      <c r="B125" s="7"/>
      <c r="C125" s="8"/>
    </row>
    <row r="126" spans="1:3" ht="14.25" customHeight="1" x14ac:dyDescent="0.25">
      <c r="A126" s="5"/>
      <c r="B126" s="5"/>
      <c r="C126" s="6"/>
    </row>
    <row r="127" spans="1:3" ht="14.25" customHeight="1" x14ac:dyDescent="0.25">
      <c r="A127" s="7"/>
      <c r="B127" s="7"/>
      <c r="C127" s="8"/>
    </row>
    <row r="128" spans="1:3" ht="14.25" customHeight="1" x14ac:dyDescent="0.25">
      <c r="A128" s="5"/>
      <c r="B128" s="5"/>
      <c r="C128" s="6"/>
    </row>
    <row r="129" spans="1:3" ht="14.25" customHeight="1" x14ac:dyDescent="0.25">
      <c r="A129" s="7"/>
      <c r="B129" s="7"/>
      <c r="C129" s="8"/>
    </row>
    <row r="130" spans="1:3" ht="14.25" customHeight="1" x14ac:dyDescent="0.25">
      <c r="A130" s="5"/>
      <c r="B130" s="5"/>
      <c r="C130" s="6"/>
    </row>
    <row r="131" spans="1:3" ht="14.25" customHeight="1" x14ac:dyDescent="0.25">
      <c r="A131" s="7"/>
      <c r="B131" s="7"/>
      <c r="C131" s="8"/>
    </row>
    <row r="132" spans="1:3" ht="14.25" customHeight="1" x14ac:dyDescent="0.25">
      <c r="A132" s="5"/>
      <c r="B132" s="5"/>
      <c r="C132" s="6"/>
    </row>
    <row r="133" spans="1:3" ht="14.25" customHeight="1" x14ac:dyDescent="0.25">
      <c r="A133" s="7"/>
      <c r="B133" s="7"/>
      <c r="C133" s="8"/>
    </row>
    <row r="134" spans="1:3" ht="14.25" customHeight="1" x14ac:dyDescent="0.25">
      <c r="A134" s="5"/>
      <c r="B134" s="5"/>
      <c r="C134" s="6"/>
    </row>
    <row r="135" spans="1:3" ht="14.25" customHeight="1" x14ac:dyDescent="0.25">
      <c r="A135" s="7"/>
      <c r="B135" s="7"/>
      <c r="C135" s="8"/>
    </row>
    <row r="136" spans="1:3" ht="14.25" customHeight="1" x14ac:dyDescent="0.25">
      <c r="A136" s="5"/>
      <c r="B136" s="5"/>
      <c r="C136" s="6"/>
    </row>
    <row r="137" spans="1:3" ht="14.25" customHeight="1" x14ac:dyDescent="0.25">
      <c r="A137" s="7"/>
      <c r="B137" s="7"/>
      <c r="C137" s="8"/>
    </row>
    <row r="138" spans="1:3" ht="14.25" customHeight="1" x14ac:dyDescent="0.25">
      <c r="A138" s="5"/>
      <c r="B138" s="5"/>
      <c r="C138" s="6"/>
    </row>
    <row r="139" spans="1:3" ht="14.25" customHeight="1" x14ac:dyDescent="0.25">
      <c r="A139" s="7"/>
      <c r="B139" s="7"/>
      <c r="C139" s="8"/>
    </row>
    <row r="140" spans="1:3" ht="14.25" customHeight="1" x14ac:dyDescent="0.25">
      <c r="A140" s="5"/>
      <c r="B140" s="5"/>
      <c r="C140" s="6"/>
    </row>
    <row r="141" spans="1:3" ht="14.25" customHeight="1" x14ac:dyDescent="0.25">
      <c r="A141" s="7"/>
      <c r="B141" s="7"/>
      <c r="C141" s="8"/>
    </row>
    <row r="142" spans="1:3" ht="14.25" customHeight="1" x14ac:dyDescent="0.25">
      <c r="A142" s="5"/>
      <c r="B142" s="5"/>
      <c r="C142" s="6"/>
    </row>
    <row r="143" spans="1:3" ht="14.25" customHeight="1" x14ac:dyDescent="0.25">
      <c r="A143" s="7"/>
      <c r="B143" s="7"/>
      <c r="C143" s="8"/>
    </row>
    <row r="144" spans="1:3" ht="14.25" customHeight="1" x14ac:dyDescent="0.25">
      <c r="A144" s="5"/>
      <c r="B144" s="5"/>
      <c r="C144" s="6"/>
    </row>
    <row r="145" spans="1:3" ht="14.25" customHeight="1" x14ac:dyDescent="0.25">
      <c r="A145" s="7"/>
      <c r="B145" s="7"/>
      <c r="C145" s="8"/>
    </row>
    <row r="146" spans="1:3" ht="14.25" customHeight="1" x14ac:dyDescent="0.25">
      <c r="A146" s="5"/>
      <c r="B146" s="5"/>
      <c r="C146" s="6"/>
    </row>
    <row r="147" spans="1:3" ht="14.25" customHeight="1" x14ac:dyDescent="0.25">
      <c r="A147" s="7"/>
      <c r="B147" s="7"/>
      <c r="C147" s="8"/>
    </row>
    <row r="148" spans="1:3" ht="14.25" customHeight="1" x14ac:dyDescent="0.25">
      <c r="A148" s="5"/>
      <c r="B148" s="5"/>
      <c r="C148" s="6"/>
    </row>
    <row r="149" spans="1:3" ht="14.25" customHeight="1" x14ac:dyDescent="0.25">
      <c r="A149" s="7"/>
      <c r="B149" s="7"/>
      <c r="C149" s="8"/>
    </row>
    <row r="150" spans="1:3" ht="14.25" customHeight="1" x14ac:dyDescent="0.25">
      <c r="A150" s="5"/>
      <c r="B150" s="5"/>
      <c r="C150" s="6"/>
    </row>
    <row r="151" spans="1:3" ht="14.25" customHeight="1" x14ac:dyDescent="0.25">
      <c r="A151" s="7"/>
      <c r="B151" s="7"/>
      <c r="C151" s="8"/>
    </row>
    <row r="152" spans="1:3" ht="14.25" customHeight="1" x14ac:dyDescent="0.25">
      <c r="A152" s="5"/>
      <c r="B152" s="5"/>
      <c r="C152" s="6"/>
    </row>
    <row r="153" spans="1:3" ht="14.25" customHeight="1" x14ac:dyDescent="0.25">
      <c r="A153" s="7"/>
      <c r="B153" s="7"/>
      <c r="C153" s="8"/>
    </row>
    <row r="154" spans="1:3" ht="14.25" customHeight="1" x14ac:dyDescent="0.25">
      <c r="A154" s="5"/>
      <c r="B154" s="5"/>
      <c r="C154" s="6"/>
    </row>
    <row r="155" spans="1:3" ht="14.25" customHeight="1" x14ac:dyDescent="0.25">
      <c r="A155" s="7"/>
      <c r="B155" s="7"/>
      <c r="C155" s="8"/>
    </row>
    <row r="156" spans="1:3" ht="14.25" customHeight="1" x14ac:dyDescent="0.25">
      <c r="A156" s="5"/>
      <c r="B156" s="5"/>
      <c r="C156" s="6"/>
    </row>
    <row r="157" spans="1:3" ht="14.25" customHeight="1" x14ac:dyDescent="0.25">
      <c r="A157" s="7"/>
      <c r="B157" s="7"/>
      <c r="C157" s="8"/>
    </row>
    <row r="158" spans="1:3" ht="14.25" customHeight="1" x14ac:dyDescent="0.25">
      <c r="A158" s="5"/>
      <c r="B158" s="5"/>
      <c r="C158" s="6"/>
    </row>
    <row r="159" spans="1:3" ht="14.25" customHeight="1" x14ac:dyDescent="0.25">
      <c r="A159" s="7"/>
      <c r="B159" s="7"/>
      <c r="C159" s="8"/>
    </row>
    <row r="160" spans="1:3" ht="14.25" customHeight="1" x14ac:dyDescent="0.25">
      <c r="A160" s="5"/>
      <c r="B160" s="5"/>
      <c r="C160" s="6"/>
    </row>
    <row r="161" spans="1:3" ht="14.25" customHeight="1" x14ac:dyDescent="0.25">
      <c r="A161" s="7"/>
      <c r="B161" s="7"/>
      <c r="C161" s="8"/>
    </row>
    <row r="162" spans="1:3" ht="14.25" customHeight="1" x14ac:dyDescent="0.25">
      <c r="A162" s="5"/>
      <c r="B162" s="5"/>
      <c r="C162" s="6"/>
    </row>
    <row r="163" spans="1:3" ht="14.25" customHeight="1" x14ac:dyDescent="0.25">
      <c r="A163" s="7"/>
      <c r="B163" s="7"/>
      <c r="C163" s="8"/>
    </row>
    <row r="164" spans="1:3" ht="14.25" customHeight="1" x14ac:dyDescent="0.25">
      <c r="A164" s="5"/>
      <c r="B164" s="5"/>
      <c r="C164" s="6"/>
    </row>
    <row r="165" spans="1:3" ht="14.25" customHeight="1" x14ac:dyDescent="0.25">
      <c r="A165" s="7"/>
      <c r="B165" s="7"/>
      <c r="C165" s="8"/>
    </row>
    <row r="166" spans="1:3" ht="14.25" customHeight="1" x14ac:dyDescent="0.25">
      <c r="A166" s="5"/>
      <c r="B166" s="5"/>
      <c r="C166" s="6"/>
    </row>
    <row r="167" spans="1:3" ht="14.25" customHeight="1" x14ac:dyDescent="0.25">
      <c r="A167" s="7"/>
      <c r="B167" s="7"/>
      <c r="C167" s="8"/>
    </row>
    <row r="168" spans="1:3" ht="14.25" customHeight="1" x14ac:dyDescent="0.25">
      <c r="A168" s="5"/>
      <c r="B168" s="5"/>
      <c r="C168" s="6"/>
    </row>
    <row r="169" spans="1:3" ht="14.25" customHeight="1" x14ac:dyDescent="0.25">
      <c r="A169" s="7"/>
      <c r="B169" s="7"/>
      <c r="C169" s="8"/>
    </row>
    <row r="170" spans="1:3" ht="14.25" customHeight="1" x14ac:dyDescent="0.25">
      <c r="A170" s="5"/>
      <c r="B170" s="5"/>
      <c r="C170" s="6"/>
    </row>
    <row r="171" spans="1:3" ht="14.25" customHeight="1" x14ac:dyDescent="0.25">
      <c r="A171" s="7"/>
      <c r="B171" s="7"/>
      <c r="C171" s="8"/>
    </row>
    <row r="172" spans="1:3" ht="14.25" customHeight="1" x14ac:dyDescent="0.25">
      <c r="A172" s="5"/>
      <c r="B172" s="5"/>
      <c r="C172" s="6"/>
    </row>
    <row r="173" spans="1:3" ht="14.25" customHeight="1" x14ac:dyDescent="0.25">
      <c r="A173" s="7"/>
      <c r="B173" s="7"/>
      <c r="C173" s="8"/>
    </row>
    <row r="174" spans="1:3" ht="14.25" customHeight="1" x14ac:dyDescent="0.25">
      <c r="A174" s="5"/>
      <c r="B174" s="5"/>
      <c r="C174" s="6"/>
    </row>
    <row r="175" spans="1:3" ht="14.25" customHeight="1" x14ac:dyDescent="0.25">
      <c r="A175" s="7"/>
      <c r="B175" s="7"/>
      <c r="C175" s="8"/>
    </row>
    <row r="176" spans="1:3" ht="14.25" customHeight="1" x14ac:dyDescent="0.25">
      <c r="A176" s="5"/>
      <c r="B176" s="5"/>
      <c r="C176" s="6"/>
    </row>
    <row r="177" spans="1:3" ht="14.25" customHeight="1" x14ac:dyDescent="0.25">
      <c r="A177" s="7"/>
      <c r="B177" s="7"/>
      <c r="C177" s="8"/>
    </row>
    <row r="178" spans="1:3" ht="14.25" customHeight="1" x14ac:dyDescent="0.25">
      <c r="A178" s="5"/>
      <c r="B178" s="5"/>
      <c r="C178" s="6"/>
    </row>
    <row r="179" spans="1:3" ht="14.25" customHeight="1" x14ac:dyDescent="0.25">
      <c r="A179" s="7"/>
      <c r="B179" s="7"/>
      <c r="C179" s="8"/>
    </row>
    <row r="180" spans="1:3" ht="14.25" customHeight="1" x14ac:dyDescent="0.25">
      <c r="A180" s="5"/>
      <c r="B180" s="5"/>
      <c r="C180" s="6"/>
    </row>
    <row r="181" spans="1:3" ht="14.25" customHeight="1" x14ac:dyDescent="0.25">
      <c r="A181" s="7"/>
      <c r="B181" s="7"/>
      <c r="C181" s="8"/>
    </row>
    <row r="182" spans="1:3" ht="14.25" customHeight="1" x14ac:dyDescent="0.25">
      <c r="A182" s="5"/>
      <c r="B182" s="5"/>
      <c r="C182" s="6"/>
    </row>
    <row r="183" spans="1:3" ht="14.25" customHeight="1" x14ac:dyDescent="0.25">
      <c r="A183" s="7"/>
      <c r="B183" s="7"/>
      <c r="C183" s="8"/>
    </row>
    <row r="184" spans="1:3" ht="14.25" customHeight="1" x14ac:dyDescent="0.25">
      <c r="A184" s="5"/>
      <c r="B184" s="5"/>
      <c r="C184" s="6"/>
    </row>
    <row r="185" spans="1:3" ht="14.25" customHeight="1" x14ac:dyDescent="0.25">
      <c r="A185" s="7"/>
      <c r="B185" s="7"/>
      <c r="C185" s="8"/>
    </row>
    <row r="186" spans="1:3" ht="14.25" customHeight="1" x14ac:dyDescent="0.25">
      <c r="A186" s="5"/>
      <c r="B186" s="5"/>
      <c r="C186" s="6"/>
    </row>
    <row r="187" spans="1:3" ht="14.25" customHeight="1" x14ac:dyDescent="0.25">
      <c r="A187" s="7"/>
      <c r="B187" s="7"/>
      <c r="C187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1"/>
  <sheetViews>
    <sheetView workbookViewId="0">
      <selection activeCell="C19" sqref="C19"/>
    </sheetView>
  </sheetViews>
  <sheetFormatPr defaultRowHeight="15" customHeight="1" x14ac:dyDescent="0.25"/>
  <cols>
    <col min="1" max="1" width="63.7109375" customWidth="1"/>
    <col min="2" max="2" width="9.7109375" bestFit="1" customWidth="1"/>
  </cols>
  <sheetData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3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3"/>
      <c r="B1" s="15"/>
    </row>
    <row r="2" spans="1:2" ht="15.75" customHeight="1" x14ac:dyDescent="0.25">
      <c r="A2" s="14"/>
      <c r="B2" s="12"/>
    </row>
    <row r="3" spans="1:2" ht="15.75" customHeight="1" x14ac:dyDescent="0.25">
      <c r="A3" s="11"/>
      <c r="B3" s="12"/>
    </row>
    <row r="4" spans="1:2" ht="15.75" customHeight="1" x14ac:dyDescent="0.25">
      <c r="A4" s="14"/>
      <c r="B4" s="12"/>
    </row>
    <row r="5" spans="1:2" ht="15.75" customHeight="1" x14ac:dyDescent="0.25">
      <c r="A5" s="11"/>
      <c r="B5" s="12"/>
    </row>
    <row r="6" spans="1:2" ht="15.75" customHeight="1" x14ac:dyDescent="0.25">
      <c r="A6" s="14"/>
      <c r="B6" s="12"/>
    </row>
    <row r="7" spans="1:2" ht="15.75" customHeight="1" x14ac:dyDescent="0.25">
      <c r="A7" s="11"/>
      <c r="B7" s="12"/>
    </row>
    <row r="8" spans="1:2" ht="15.75" customHeight="1" x14ac:dyDescent="0.25">
      <c r="A8" s="14"/>
      <c r="B8" s="12"/>
    </row>
    <row r="9" spans="1:2" ht="15.75" customHeight="1" x14ac:dyDescent="0.25">
      <c r="A9" s="11"/>
      <c r="B9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11"/>
      <c r="B1" s="12"/>
    </row>
    <row r="2" spans="1:10" ht="14.25" customHeight="1" x14ac:dyDescent="0.25">
      <c r="A2" s="30"/>
      <c r="B2" s="12"/>
    </row>
    <row r="3" spans="1:10" ht="14.25" customHeight="1" x14ac:dyDescent="0.25">
      <c r="A3" s="11"/>
      <c r="B3" s="12"/>
    </row>
    <row r="4" spans="1:10" ht="14.25" customHeight="1" x14ac:dyDescent="0.25">
      <c r="A4" s="30"/>
      <c r="B4" s="11"/>
    </row>
    <row r="5" spans="1:10" ht="14.25" customHeight="1" x14ac:dyDescent="0.25">
      <c r="A5" s="11"/>
      <c r="B5" s="11"/>
    </row>
    <row r="6" spans="1:10" ht="14.25" customHeight="1" x14ac:dyDescent="0.25">
      <c r="A6" s="30"/>
      <c r="B6" s="12"/>
      <c r="J6" s="17"/>
    </row>
    <row r="7" spans="1:10" ht="14.25" customHeight="1" x14ac:dyDescent="0.25">
      <c r="A7" s="11"/>
      <c r="B7" s="12"/>
    </row>
    <row r="8" spans="1:10" ht="14.25" customHeight="1" x14ac:dyDescent="0.25">
      <c r="A8" s="30"/>
      <c r="B8" s="12"/>
    </row>
    <row r="9" spans="1:10" ht="14.25" customHeight="1" x14ac:dyDescent="0.25">
      <c r="A9" s="11"/>
      <c r="B9" s="12"/>
    </row>
    <row r="10" spans="1:10" ht="14.25" customHeight="1" x14ac:dyDescent="0.25">
      <c r="A10" s="30"/>
      <c r="B10" s="12"/>
    </row>
    <row r="11" spans="1:10" ht="14.25" customHeight="1" x14ac:dyDescent="0.25">
      <c r="A11" s="11"/>
      <c r="B11" s="12"/>
    </row>
    <row r="12" spans="1:10" ht="14.25" customHeight="1" x14ac:dyDescent="0.25">
      <c r="A12" s="11"/>
      <c r="B12" s="12"/>
    </row>
    <row r="13" spans="1:10" ht="14.25" customHeight="1" x14ac:dyDescent="0.25">
      <c r="A13" s="30"/>
      <c r="B13" s="12"/>
    </row>
    <row r="14" spans="1:10" ht="14.25" customHeight="1" x14ac:dyDescent="0.3">
      <c r="A14" s="11"/>
      <c r="B14" s="12"/>
      <c r="C14" s="2"/>
    </row>
    <row r="15" spans="1:10" ht="14.25" customHeight="1" x14ac:dyDescent="0.25">
      <c r="A15" s="30"/>
      <c r="B15" s="12"/>
    </row>
    <row r="16" spans="1:10" ht="14.25" customHeight="1" x14ac:dyDescent="0.25">
      <c r="A16" s="11"/>
      <c r="B16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3"/>
      <c r="B1" s="15"/>
    </row>
    <row r="2" spans="1:4" ht="14.25" customHeight="1" x14ac:dyDescent="0.25">
      <c r="A2" s="14"/>
      <c r="B2" s="12"/>
    </row>
    <row r="3" spans="1:4" ht="14.25" customHeight="1" x14ac:dyDescent="0.25">
      <c r="A3" s="11"/>
      <c r="B3" s="12"/>
      <c r="C3" s="17"/>
    </row>
    <row r="4" spans="1:4" ht="14.25" customHeight="1" x14ac:dyDescent="0.25">
      <c r="A4" s="11"/>
      <c r="B4" s="12"/>
    </row>
    <row r="5" spans="1:4" ht="14.25" customHeight="1" x14ac:dyDescent="0.25">
      <c r="A5" s="11"/>
      <c r="B5" s="12"/>
    </row>
    <row r="6" spans="1:4" ht="14.25" customHeight="1" x14ac:dyDescent="0.25">
      <c r="A6" s="11"/>
      <c r="B6" s="12"/>
    </row>
    <row r="7" spans="1:4" ht="14.25" customHeight="1" x14ac:dyDescent="0.25">
      <c r="A7" s="11"/>
      <c r="B7" s="12"/>
      <c r="D7" s="17"/>
    </row>
    <row r="8" spans="1:4" ht="14.25" customHeight="1" x14ac:dyDescent="0.25">
      <c r="A8" s="11"/>
      <c r="B8" s="12"/>
    </row>
    <row r="9" spans="1:4" ht="14.25" customHeight="1" x14ac:dyDescent="0.25">
      <c r="A9" s="11"/>
      <c r="B9" s="11"/>
    </row>
    <row r="10" spans="1:4" ht="14.25" customHeight="1" x14ac:dyDescent="0.25">
      <c r="A10" s="14"/>
      <c r="B10" s="12"/>
    </row>
    <row r="11" spans="1:4" ht="14.25" customHeight="1" x14ac:dyDescent="0.25">
      <c r="A11" s="11"/>
      <c r="B11" s="12"/>
    </row>
    <row r="12" spans="1:4" ht="14.25" customHeight="1" x14ac:dyDescent="0.25">
      <c r="A12" s="11"/>
      <c r="B12" s="12"/>
    </row>
    <row r="13" spans="1:4" ht="14.25" customHeight="1" x14ac:dyDescent="0.25">
      <c r="A13" s="11"/>
      <c r="B13" s="12"/>
    </row>
    <row r="14" spans="1:4" ht="14.25" customHeight="1" x14ac:dyDescent="0.25">
      <c r="A14" s="11"/>
      <c r="B14" s="11"/>
    </row>
    <row r="15" spans="1:4" ht="14.25" customHeight="1" x14ac:dyDescent="0.25">
      <c r="A15" s="14"/>
      <c r="B15" s="12"/>
    </row>
    <row r="16" spans="1:4" ht="14.25" customHeight="1" x14ac:dyDescent="0.25">
      <c r="A16" s="11"/>
      <c r="B16" s="12"/>
    </row>
    <row r="17" spans="1:2" ht="14.25" customHeight="1" x14ac:dyDescent="0.25">
      <c r="A17" s="11"/>
      <c r="B17" s="12"/>
    </row>
    <row r="18" spans="1:2" ht="14.25" customHeight="1" x14ac:dyDescent="0.25">
      <c r="A18" s="11"/>
      <c r="B18" s="11"/>
    </row>
    <row r="19" spans="1:2" ht="14.25" customHeight="1" x14ac:dyDescent="0.25">
      <c r="A19" s="11"/>
      <c r="B19" s="11"/>
    </row>
    <row r="20" spans="1:2" ht="14.25" customHeight="1" x14ac:dyDescent="0.25">
      <c r="A20" s="14"/>
      <c r="B20" s="12"/>
    </row>
    <row r="21" spans="1:2" ht="14.25" customHeight="1" x14ac:dyDescent="0.25">
      <c r="A21" s="11"/>
      <c r="B21" s="12"/>
    </row>
    <row r="22" spans="1:2" ht="14.25" customHeight="1" x14ac:dyDescent="0.25">
      <c r="A22" s="11"/>
      <c r="B22" s="11"/>
    </row>
    <row r="23" spans="1:2" ht="14.25" customHeight="1" x14ac:dyDescent="0.25">
      <c r="A23" s="11"/>
      <c r="B23" s="12"/>
    </row>
    <row r="24" spans="1:2" ht="14.25" customHeight="1" x14ac:dyDescent="0.25">
      <c r="A24" s="11"/>
      <c r="B24" s="11"/>
    </row>
    <row r="25" spans="1:2" ht="14.25" customHeight="1" x14ac:dyDescent="0.25">
      <c r="A25" s="11"/>
      <c r="B25" s="11"/>
    </row>
    <row r="26" spans="1:2" ht="14.25" customHeight="1" x14ac:dyDescent="0.25">
      <c r="A26" s="14"/>
      <c r="B26" s="12"/>
    </row>
    <row r="27" spans="1:2" ht="14.25" customHeight="1" x14ac:dyDescent="0.25">
      <c r="A27" s="11"/>
      <c r="B27" s="12"/>
    </row>
    <row r="28" spans="1:2" ht="14.25" customHeight="1" x14ac:dyDescent="0.25">
      <c r="A28" s="11"/>
      <c r="B28" s="12"/>
    </row>
    <row r="29" spans="1:2" ht="14.25" customHeight="1" x14ac:dyDescent="0.25">
      <c r="A29" s="11"/>
      <c r="B29" s="11"/>
    </row>
    <row r="30" spans="1:2" ht="14.25" customHeight="1" x14ac:dyDescent="0.25">
      <c r="A30" s="11"/>
      <c r="B30" s="11"/>
    </row>
    <row r="31" spans="1:2" ht="14.25" customHeight="1" x14ac:dyDescent="0.25">
      <c r="A31" s="14"/>
      <c r="B31" s="12"/>
    </row>
    <row r="32" spans="1:2" ht="14.25" customHeight="1" x14ac:dyDescent="0.25">
      <c r="A32" s="11"/>
      <c r="B32" s="12"/>
    </row>
    <row r="33" spans="1:2" ht="14.25" customHeight="1" x14ac:dyDescent="0.25">
      <c r="A33" s="11"/>
      <c r="B33" s="12"/>
    </row>
    <row r="34" spans="1:2" ht="14.25" customHeight="1" x14ac:dyDescent="0.25">
      <c r="A34" s="11"/>
      <c r="B34" s="12"/>
    </row>
    <row r="35" spans="1:2" ht="14.25" customHeight="1" x14ac:dyDescent="0.25">
      <c r="A35" s="11"/>
      <c r="B35" s="11"/>
    </row>
    <row r="36" spans="1:2" ht="14.25" customHeight="1" x14ac:dyDescent="0.25">
      <c r="A36" s="14"/>
      <c r="B36" s="12"/>
    </row>
    <row r="37" spans="1:2" ht="14.25" customHeight="1" x14ac:dyDescent="0.25">
      <c r="A37" s="11"/>
      <c r="B37" s="12"/>
    </row>
    <row r="38" spans="1:2" ht="14.25" customHeight="1" x14ac:dyDescent="0.25">
      <c r="A38" s="11"/>
      <c r="B38" s="12"/>
    </row>
    <row r="39" spans="1:2" ht="14.25" customHeight="1" x14ac:dyDescent="0.25">
      <c r="A39" s="11"/>
      <c r="B39" s="12"/>
    </row>
    <row r="40" spans="1:2" ht="14.25" customHeight="1" x14ac:dyDescent="0.25">
      <c r="A40" s="11"/>
      <c r="B40" s="11"/>
    </row>
    <row r="41" spans="1:2" ht="14.25" customHeight="1" x14ac:dyDescent="0.25">
      <c r="A41" s="14"/>
      <c r="B41" s="12"/>
    </row>
    <row r="42" spans="1:2" ht="14.25" customHeight="1" x14ac:dyDescent="0.25">
      <c r="A42" s="11"/>
      <c r="B42" s="12"/>
    </row>
    <row r="43" spans="1:2" ht="14.25" customHeight="1" x14ac:dyDescent="0.25">
      <c r="A43" s="11"/>
      <c r="B43" s="12"/>
    </row>
    <row r="44" spans="1:2" ht="14.25" customHeight="1" x14ac:dyDescent="0.25">
      <c r="A44" s="11"/>
      <c r="B44" s="11"/>
    </row>
    <row r="45" spans="1:2" ht="14.25" customHeight="1" x14ac:dyDescent="0.25">
      <c r="A45" s="11"/>
      <c r="B45" s="11"/>
    </row>
    <row r="46" spans="1:2" ht="14.25" customHeight="1" x14ac:dyDescent="0.25">
      <c r="A46" s="14"/>
      <c r="B46" s="12"/>
    </row>
    <row r="47" spans="1:2" ht="14.25" customHeight="1" x14ac:dyDescent="0.25">
      <c r="A47" s="11"/>
      <c r="B47" s="12"/>
    </row>
    <row r="48" spans="1:2" ht="14.25" customHeight="1" x14ac:dyDescent="0.25">
      <c r="A48" s="11"/>
      <c r="B48" s="12"/>
    </row>
    <row r="49" spans="1:2" ht="14.25" customHeight="1" x14ac:dyDescent="0.25">
      <c r="A49" s="11"/>
      <c r="B49" s="12"/>
    </row>
    <row r="50" spans="1:2" ht="14.25" customHeight="1" x14ac:dyDescent="0.25">
      <c r="A50" s="11"/>
      <c r="B50" s="11"/>
    </row>
    <row r="51" spans="1:2" ht="14.25" customHeight="1" x14ac:dyDescent="0.25">
      <c r="A51" s="14"/>
      <c r="B51" s="12"/>
    </row>
    <row r="52" spans="1:2" ht="14.25" customHeight="1" x14ac:dyDescent="0.25">
      <c r="A52" s="11"/>
      <c r="B52" s="12"/>
    </row>
    <row r="53" spans="1:2" ht="14.25" customHeight="1" x14ac:dyDescent="0.25">
      <c r="A53" s="11"/>
      <c r="B53" s="12"/>
    </row>
    <row r="54" spans="1:2" ht="14.25" customHeight="1" x14ac:dyDescent="0.25">
      <c r="A54" s="11"/>
      <c r="B54" s="11"/>
    </row>
    <row r="55" spans="1:2" ht="14.25" customHeight="1" x14ac:dyDescent="0.25">
      <c r="A55" s="11"/>
      <c r="B55" s="11"/>
    </row>
    <row r="56" spans="1:2" ht="14.25" customHeight="1" x14ac:dyDescent="0.25">
      <c r="A56" s="14"/>
      <c r="B56" s="12"/>
    </row>
    <row r="57" spans="1:2" ht="14.25" customHeight="1" x14ac:dyDescent="0.25">
      <c r="A57" s="11"/>
      <c r="B57" s="12"/>
    </row>
    <row r="58" spans="1:2" ht="14.25" customHeight="1" x14ac:dyDescent="0.25">
      <c r="A58" s="11"/>
      <c r="B58" s="12"/>
    </row>
    <row r="59" spans="1:2" ht="14.25" customHeight="1" x14ac:dyDescent="0.25">
      <c r="A59" s="11"/>
      <c r="B59" s="11"/>
    </row>
    <row r="60" spans="1:2" ht="14.25" customHeight="1" x14ac:dyDescent="0.25">
      <c r="A60" s="11"/>
      <c r="B60" s="11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3"/>
      <c r="B1" s="15"/>
    </row>
    <row r="2" spans="1:2" ht="15.75" customHeight="1" x14ac:dyDescent="0.25">
      <c r="A2" s="14"/>
      <c r="B2" s="12"/>
    </row>
    <row r="3" spans="1:2" ht="15.75" customHeight="1" x14ac:dyDescent="0.25">
      <c r="A3" s="11"/>
      <c r="B3" s="12"/>
    </row>
    <row r="4" spans="1:2" ht="15.75" customHeight="1" x14ac:dyDescent="0.25">
      <c r="A4" s="11"/>
      <c r="B4" s="12"/>
    </row>
    <row r="5" spans="1:2" ht="15.75" customHeight="1" x14ac:dyDescent="0.25">
      <c r="A5" s="11"/>
      <c r="B5" s="12"/>
    </row>
    <row r="6" spans="1:2" ht="15.75" customHeight="1" x14ac:dyDescent="0.25">
      <c r="A6" s="11"/>
      <c r="B6" s="12"/>
    </row>
    <row r="7" spans="1:2" ht="15.75" customHeight="1" x14ac:dyDescent="0.25">
      <c r="A7" s="11"/>
      <c r="B7" s="11"/>
    </row>
    <row r="8" spans="1:2" ht="15.75" customHeight="1" x14ac:dyDescent="0.25">
      <c r="A8" s="11"/>
      <c r="B8" s="12"/>
    </row>
    <row r="9" spans="1:2" ht="15.75" customHeight="1" x14ac:dyDescent="0.25">
      <c r="A9" s="11"/>
      <c r="B9" s="12"/>
    </row>
    <row r="10" spans="1:2" ht="15.75" customHeight="1" x14ac:dyDescent="0.25">
      <c r="A10" s="11"/>
      <c r="B10" s="12"/>
    </row>
    <row r="11" spans="1:2" ht="15.75" customHeight="1" x14ac:dyDescent="0.25">
      <c r="A11" s="14"/>
      <c r="B11" s="12"/>
    </row>
    <row r="12" spans="1:2" ht="15.75" customHeight="1" x14ac:dyDescent="0.25">
      <c r="A12" s="11"/>
      <c r="B12" s="12"/>
    </row>
    <row r="13" spans="1:2" ht="15.75" customHeight="1" x14ac:dyDescent="0.25">
      <c r="A13" s="11"/>
      <c r="B13" s="12"/>
    </row>
    <row r="14" spans="1:2" ht="15.75" customHeight="1" x14ac:dyDescent="0.25">
      <c r="A14" s="14"/>
      <c r="B14" s="12"/>
    </row>
    <row r="15" spans="1:2" ht="15.75" customHeight="1" x14ac:dyDescent="0.25">
      <c r="A15" s="11"/>
      <c r="B15" s="12"/>
    </row>
    <row r="16" spans="1:2" ht="15.75" customHeight="1" x14ac:dyDescent="0.25">
      <c r="A16" s="11"/>
      <c r="B16" s="12"/>
    </row>
    <row r="17" spans="1:2" ht="15.75" customHeight="1" x14ac:dyDescent="0.25">
      <c r="A17" s="14"/>
      <c r="B17" s="12"/>
    </row>
    <row r="18" spans="1:2" ht="15.75" customHeight="1" x14ac:dyDescent="0.25">
      <c r="A18" s="11"/>
      <c r="B18" s="12"/>
    </row>
    <row r="19" spans="1:2" ht="15.75" customHeight="1" x14ac:dyDescent="0.25">
      <c r="A19" s="11"/>
      <c r="B19" s="12"/>
    </row>
    <row r="20" spans="1:2" ht="15.75" customHeight="1" x14ac:dyDescent="0.25">
      <c r="A20" s="11"/>
      <c r="B20" s="11"/>
    </row>
    <row r="21" spans="1:2" ht="15.75" customHeight="1" x14ac:dyDescent="0.25">
      <c r="A21" s="11"/>
      <c r="B21" s="11"/>
    </row>
    <row r="22" spans="1:2" ht="15.75" customHeight="1" x14ac:dyDescent="0.25">
      <c r="A22" s="11"/>
      <c r="B22" s="11"/>
    </row>
    <row r="23" spans="1:2" ht="15.75" customHeight="1" x14ac:dyDescent="0.25">
      <c r="A23" s="11"/>
      <c r="B23" s="11"/>
    </row>
    <row r="24" spans="1:2" ht="15.75" customHeight="1" x14ac:dyDescent="0.25">
      <c r="A24" s="11"/>
      <c r="B24" s="12"/>
    </row>
    <row r="25" spans="1:2" ht="15.75" customHeight="1" x14ac:dyDescent="0.25">
      <c r="A25" s="14"/>
      <c r="B25" s="12"/>
    </row>
    <row r="26" spans="1:2" ht="15.75" customHeight="1" x14ac:dyDescent="0.25">
      <c r="A26" s="11"/>
      <c r="B26" s="12"/>
    </row>
    <row r="27" spans="1:2" ht="15.75" customHeight="1" x14ac:dyDescent="0.25">
      <c r="A27" s="11"/>
      <c r="B27" s="12"/>
    </row>
    <row r="28" spans="1:2" ht="15.75" customHeight="1" x14ac:dyDescent="0.25">
      <c r="A28" s="14"/>
      <c r="B28" s="12"/>
    </row>
    <row r="29" spans="1:2" ht="15.75" customHeight="1" x14ac:dyDescent="0.25">
      <c r="A29" s="11"/>
      <c r="B29" s="12"/>
    </row>
    <row r="30" spans="1:2" ht="15.75" customHeight="1" x14ac:dyDescent="0.25">
      <c r="A30" s="11"/>
      <c r="B30" s="12"/>
    </row>
    <row r="31" spans="1:2" ht="15.75" customHeight="1" x14ac:dyDescent="0.25">
      <c r="A31" s="14"/>
      <c r="B31" s="12"/>
    </row>
    <row r="32" spans="1:2" ht="15.75" customHeight="1" x14ac:dyDescent="0.25">
      <c r="A32" s="11"/>
      <c r="B32" s="12"/>
    </row>
    <row r="33" spans="1:2" ht="15.75" customHeight="1" x14ac:dyDescent="0.25">
      <c r="A33" s="11"/>
      <c r="B33" s="12"/>
    </row>
    <row r="34" spans="1:2" ht="15.75" customHeight="1" x14ac:dyDescent="0.25">
      <c r="A34" s="14"/>
      <c r="B34" s="11"/>
    </row>
    <row r="35" spans="1:2" ht="15.75" customHeight="1" x14ac:dyDescent="0.25">
      <c r="A35" s="11"/>
      <c r="B35" s="11"/>
    </row>
    <row r="36" spans="1:2" ht="15.75" customHeight="1" x14ac:dyDescent="0.25">
      <c r="A36" s="11"/>
      <c r="B36" s="11"/>
    </row>
    <row r="37" spans="1:2" ht="15.75" customHeight="1" x14ac:dyDescent="0.25">
      <c r="A37" s="14"/>
      <c r="B37" s="11"/>
    </row>
    <row r="38" spans="1:2" ht="15.75" customHeight="1" x14ac:dyDescent="0.25">
      <c r="A38" s="11"/>
      <c r="B38" s="11"/>
    </row>
    <row r="39" spans="1:2" ht="15.75" customHeight="1" x14ac:dyDescent="0.25">
      <c r="A39" s="11"/>
      <c r="B39" s="11"/>
    </row>
    <row r="40" spans="1:2" ht="15.75" customHeight="1" x14ac:dyDescent="0.25">
      <c r="A40" s="14"/>
      <c r="B40" s="12"/>
    </row>
    <row r="41" spans="1:2" ht="15.75" customHeight="1" x14ac:dyDescent="0.25">
      <c r="A41" s="11"/>
      <c r="B41" s="12"/>
    </row>
    <row r="42" spans="1:2" ht="15.75" customHeight="1" x14ac:dyDescent="0.25">
      <c r="A42" s="11"/>
      <c r="B42" s="12"/>
    </row>
    <row r="43" spans="1:2" ht="15.75" customHeight="1" x14ac:dyDescent="0.25">
      <c r="A43" s="14"/>
      <c r="B43" s="12"/>
    </row>
    <row r="44" spans="1:2" ht="15.75" customHeight="1" x14ac:dyDescent="0.25">
      <c r="A44" s="11"/>
      <c r="B44" s="12"/>
    </row>
    <row r="45" spans="1:2" ht="15.75" customHeight="1" x14ac:dyDescent="0.25">
      <c r="A45" s="11"/>
      <c r="B45" s="12"/>
    </row>
    <row r="46" spans="1:2" ht="15.75" customHeight="1" x14ac:dyDescent="0.25">
      <c r="A46" s="14"/>
      <c r="B46" s="11"/>
    </row>
    <row r="47" spans="1:2" ht="15.75" customHeight="1" x14ac:dyDescent="0.25">
      <c r="A47" s="11"/>
      <c r="B47" s="11"/>
    </row>
    <row r="48" spans="1:2" ht="15.75" customHeight="1" x14ac:dyDescent="0.25">
      <c r="A48" s="11"/>
      <c r="B48" s="11"/>
    </row>
    <row r="49" spans="1:2" ht="15.75" customHeight="1" x14ac:dyDescent="0.25">
      <c r="A49" s="14"/>
      <c r="B49" s="12"/>
    </row>
    <row r="50" spans="1:2" ht="15.75" customHeight="1" x14ac:dyDescent="0.25">
      <c r="A50" s="11"/>
      <c r="B50" s="12"/>
    </row>
    <row r="51" spans="1:2" ht="15.75" customHeight="1" x14ac:dyDescent="0.25">
      <c r="A51" s="11"/>
      <c r="B51" s="12"/>
    </row>
    <row r="52" spans="1:2" ht="15.75" customHeight="1" x14ac:dyDescent="0.25">
      <c r="A52" s="14"/>
      <c r="B52" s="11"/>
    </row>
    <row r="53" spans="1:2" ht="15.75" customHeight="1" x14ac:dyDescent="0.25">
      <c r="A53" s="11"/>
      <c r="B53" s="11"/>
    </row>
    <row r="54" spans="1:2" ht="15.75" customHeight="1" x14ac:dyDescent="0.25">
      <c r="A54" s="11"/>
      <c r="B54" s="11"/>
    </row>
    <row r="55" spans="1:2" ht="15.75" customHeight="1" x14ac:dyDescent="0.25">
      <c r="A55" s="14"/>
      <c r="B55" s="11"/>
    </row>
    <row r="56" spans="1:2" ht="15.75" customHeight="1" x14ac:dyDescent="0.25">
      <c r="A56" s="11"/>
      <c r="B56" s="11"/>
    </row>
    <row r="57" spans="1:2" ht="15.75" customHeight="1" x14ac:dyDescent="0.25">
      <c r="A57" s="11"/>
      <c r="B57" s="11"/>
    </row>
    <row r="58" spans="1:2" ht="15.75" customHeight="1" x14ac:dyDescent="0.25">
      <c r="A58" s="14"/>
      <c r="B58" s="12"/>
    </row>
    <row r="59" spans="1:2" ht="15.75" customHeight="1" x14ac:dyDescent="0.25">
      <c r="A59" s="11"/>
      <c r="B59" s="12"/>
    </row>
    <row r="60" spans="1:2" ht="15.75" customHeight="1" x14ac:dyDescent="0.25">
      <c r="A60" s="11"/>
      <c r="B60" s="12"/>
    </row>
    <row r="61" spans="1:2" ht="15.75" customHeight="1" x14ac:dyDescent="0.25">
      <c r="A61" s="11"/>
      <c r="B61" s="12"/>
    </row>
    <row r="62" spans="1:2" ht="15.75" customHeight="1" x14ac:dyDescent="0.25">
      <c r="A62" s="11"/>
      <c r="B62" s="12"/>
    </row>
    <row r="63" spans="1:2" ht="15.75" customHeight="1" x14ac:dyDescent="0.25">
      <c r="A63" s="11"/>
      <c r="B63" s="12"/>
    </row>
    <row r="64" spans="1:2" ht="15.75" customHeight="1" x14ac:dyDescent="0.25">
      <c r="A64" s="14"/>
      <c r="B64" s="12"/>
    </row>
    <row r="65" spans="1:2" ht="15.75" customHeight="1" x14ac:dyDescent="0.25">
      <c r="A65" s="11"/>
      <c r="B65" s="12"/>
    </row>
    <row r="66" spans="1:2" ht="15.75" customHeight="1" x14ac:dyDescent="0.25">
      <c r="A66" s="11"/>
      <c r="B66" s="12"/>
    </row>
    <row r="67" spans="1:2" ht="15.75" customHeight="1" x14ac:dyDescent="0.25">
      <c r="A67" s="11"/>
      <c r="B67" s="12"/>
    </row>
    <row r="68" spans="1:2" ht="15.75" customHeight="1" x14ac:dyDescent="0.25">
      <c r="A68" s="14"/>
      <c r="B68" s="12"/>
    </row>
    <row r="69" spans="1:2" ht="15.75" customHeight="1" x14ac:dyDescent="0.25">
      <c r="A69" s="11"/>
      <c r="B69" s="12"/>
    </row>
    <row r="70" spans="1:2" ht="15.75" customHeight="1" x14ac:dyDescent="0.25">
      <c r="A70" s="11"/>
      <c r="B70" s="11"/>
    </row>
    <row r="71" spans="1:2" ht="15.75" customHeight="1" x14ac:dyDescent="0.25">
      <c r="A71" s="11"/>
      <c r="B71" s="12"/>
    </row>
    <row r="72" spans="1:2" ht="15.75" customHeight="1" x14ac:dyDescent="0.25">
      <c r="A72" s="11"/>
      <c r="B72" s="11"/>
    </row>
    <row r="73" spans="1:2" ht="15.75" customHeight="1" x14ac:dyDescent="0.25">
      <c r="A73" s="11"/>
      <c r="B73" s="12"/>
    </row>
    <row r="74" spans="1:2" ht="15.75" customHeight="1" x14ac:dyDescent="0.25">
      <c r="A74" s="14"/>
      <c r="B74" s="12"/>
    </row>
    <row r="75" spans="1:2" ht="15.75" customHeight="1" x14ac:dyDescent="0.25">
      <c r="A75" s="11"/>
      <c r="B75" s="12"/>
    </row>
    <row r="76" spans="1:2" ht="15.75" customHeight="1" x14ac:dyDescent="0.25">
      <c r="A76" s="11"/>
      <c r="B76" s="12"/>
    </row>
    <row r="77" spans="1:2" ht="15.75" customHeight="1" x14ac:dyDescent="0.25">
      <c r="A77" s="14"/>
      <c r="B77" s="11"/>
    </row>
    <row r="78" spans="1:2" ht="15.75" customHeight="1" x14ac:dyDescent="0.25">
      <c r="A78" s="11"/>
      <c r="B78" s="11"/>
    </row>
    <row r="79" spans="1:2" ht="15.75" customHeight="1" x14ac:dyDescent="0.25">
      <c r="A79" s="11"/>
      <c r="B79" s="11"/>
    </row>
    <row r="80" spans="1:2" ht="15.75" customHeight="1" x14ac:dyDescent="0.25">
      <c r="A80" s="14"/>
      <c r="B80" s="12"/>
    </row>
    <row r="81" spans="1:2" ht="15.75" customHeight="1" x14ac:dyDescent="0.25">
      <c r="A81" s="11"/>
      <c r="B81" s="12"/>
    </row>
    <row r="82" spans="1:2" ht="15.75" customHeight="1" x14ac:dyDescent="0.25">
      <c r="A82" s="11"/>
      <c r="B82" s="12"/>
    </row>
    <row r="83" spans="1:2" ht="15.75" customHeight="1" x14ac:dyDescent="0.25">
      <c r="A83" s="14"/>
      <c r="B83" s="12"/>
    </row>
    <row r="84" spans="1:2" ht="15.75" customHeight="1" x14ac:dyDescent="0.25">
      <c r="A84" s="11"/>
      <c r="B84" s="12"/>
    </row>
    <row r="85" spans="1:2" ht="15.75" customHeight="1" x14ac:dyDescent="0.25">
      <c r="A85" s="11"/>
      <c r="B85" s="12"/>
    </row>
    <row r="86" spans="1:2" ht="15.75" customHeight="1" x14ac:dyDescent="0.25">
      <c r="A86" s="14"/>
      <c r="B86" s="12"/>
    </row>
    <row r="87" spans="1:2" ht="15.75" customHeight="1" x14ac:dyDescent="0.25">
      <c r="A87" s="11"/>
      <c r="B87" s="12"/>
    </row>
    <row r="88" spans="1:2" ht="15.75" customHeight="1" x14ac:dyDescent="0.25">
      <c r="A88" s="11"/>
      <c r="B88" s="12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2023 a eelarve projekt</vt:lpstr>
      <vt:lpstr>puhas eelarve</vt:lpstr>
      <vt:lpstr>2024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2023-02-17T11:12:17Z</cp:lastPrinted>
  <dcterms:created xsi:type="dcterms:W3CDTF">2018-01-10T11:23:16Z</dcterms:created>
  <dcterms:modified xsi:type="dcterms:W3CDTF">2024-01-16T13:58:54Z</dcterms:modified>
</cp:coreProperties>
</file>