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rein_mulgivald_ee/Documents/Töölaud/"/>
    </mc:Choice>
  </mc:AlternateContent>
  <xr:revisionPtr revIDLastSave="45" documentId="8_{824779A1-2D0C-4183-A862-C041B01F3E3B}" xr6:coauthVersionLast="47" xr6:coauthVersionMax="47" xr10:uidLastSave="{0DB97C19-6E64-4635-B876-2BD0CA02E64A}"/>
  <bookViews>
    <workbookView xWindow="-120" yWindow="-120" windowWidth="29040" windowHeight="15720" xr2:uid="{00000000-000D-0000-FFFF-FFFF00000000}"/>
  </bookViews>
  <sheets>
    <sheet name="Mulgi valla teehoiuka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1" l="1"/>
  <c r="J90" i="1" s="1"/>
  <c r="J60" i="1"/>
  <c r="J65" i="1" s="1"/>
  <c r="J107" i="1" l="1"/>
  <c r="J111" i="1" s="1"/>
  <c r="J26" i="1"/>
  <c r="J114" i="1" l="1"/>
  <c r="J30" i="1"/>
  <c r="J113" i="1" s="1"/>
  <c r="I107" i="1" l="1"/>
  <c r="H107" i="1"/>
  <c r="G107" i="1"/>
  <c r="I86" i="1"/>
  <c r="I90" i="1" s="1"/>
  <c r="H86" i="1"/>
  <c r="H90" i="1" s="1"/>
  <c r="I60" i="1"/>
  <c r="H60" i="1"/>
  <c r="G60" i="1"/>
  <c r="I26" i="1"/>
  <c r="H26" i="1"/>
  <c r="G26" i="1"/>
  <c r="K60" i="1" l="1"/>
  <c r="K107" i="1"/>
  <c r="K26" i="1"/>
  <c r="G86" i="1"/>
  <c r="G90" i="1" s="1"/>
  <c r="I65" i="1" l="1"/>
  <c r="G65" i="1"/>
  <c r="K86" i="1" l="1"/>
  <c r="G111" i="1"/>
  <c r="I30" i="1"/>
  <c r="H30" i="1"/>
  <c r="G30" i="1"/>
  <c r="G114" i="1" l="1"/>
  <c r="I111" i="1"/>
  <c r="I114" i="1"/>
  <c r="H111" i="1"/>
  <c r="H65" i="1"/>
  <c r="H114" i="1" l="1"/>
  <c r="K114" i="1" s="1"/>
  <c r="I113" i="1" l="1"/>
  <c r="G113" i="1" l="1"/>
  <c r="H113" i="1"/>
  <c r="K113" i="1" l="1"/>
</calcChain>
</file>

<file path=xl/sharedStrings.xml><?xml version="1.0" encoding="utf-8"?>
<sst xmlns="http://schemas.openxmlformats.org/spreadsheetml/2006/main" count="228" uniqueCount="162">
  <si>
    <t>Jrk nr</t>
  </si>
  <si>
    <t>Tee nimetus</t>
  </si>
  <si>
    <t>Tööde kirjeldus</t>
  </si>
  <si>
    <t>Tee nr</t>
  </si>
  <si>
    <t>Maksumus kokku:</t>
  </si>
  <si>
    <t>ABJA PIIRKOND</t>
  </si>
  <si>
    <t>KARKSI PIIRKOND</t>
  </si>
  <si>
    <t>HALLISTE PIIRKOND</t>
  </si>
  <si>
    <t>48001:001:0460</t>
  </si>
  <si>
    <t>MÕISAKÜLA</t>
  </si>
  <si>
    <t>1 kordne pindamine graniidiga</t>
  </si>
  <si>
    <t>Teede tänavate remont ja hooldus</t>
  </si>
  <si>
    <t>Maksumus:</t>
  </si>
  <si>
    <t>Tee aluskihi ehitamine ja 2,5 kordne pindamine graniidiga.</t>
  </si>
  <si>
    <t>Tee aluskihi ehitamine ja 2,5 kordne pindamine graniidiga</t>
  </si>
  <si>
    <t>Korrashoiuteenused</t>
  </si>
  <si>
    <t>28701:002:0086 28701:002:0087 28701:002:0085</t>
  </si>
  <si>
    <t>750 m²</t>
  </si>
  <si>
    <t>Mulgi valla teehoiukava maksumus kokku:</t>
  </si>
  <si>
    <t>10701:002:0024</t>
  </si>
  <si>
    <t>48001:001:0244</t>
  </si>
  <si>
    <t>49001:001:0082</t>
  </si>
  <si>
    <t>49001:005:0017</t>
  </si>
  <si>
    <t>48001:001:1023</t>
  </si>
  <si>
    <t>Tee pikkus km</t>
  </si>
  <si>
    <t>Tee laius m</t>
  </si>
  <si>
    <t>Abja-Paluoja, Põhja tn</t>
  </si>
  <si>
    <t>Abja-Paluoja, Põhja tn 11a</t>
  </si>
  <si>
    <t>Abja-Paluoja, Aia tn</t>
  </si>
  <si>
    <t>Juurdepääsu tee ehitamine kinnistule</t>
  </si>
  <si>
    <t>Abja-Paluoja, Järve tn</t>
  </si>
  <si>
    <t>Kõnnitee ehitamine Paluoja järve ääres (alates Põhja tn)</t>
  </si>
  <si>
    <t>Abja-Paluoja, Raudtee tn</t>
  </si>
  <si>
    <t xml:space="preserve">Abja-Vanamõisa küla, Abja-Laatre tee </t>
  </si>
  <si>
    <t>Purustatud kruusa pealevedu</t>
  </si>
  <si>
    <t xml:space="preserve">Abja-Paluoja, Veski tn </t>
  </si>
  <si>
    <t>Abja-Paluoja, Lille tn</t>
  </si>
  <si>
    <t>Abja-Paluoja, Nurme tn</t>
  </si>
  <si>
    <t xml:space="preserve">Veskimäe küla, Viraku tee </t>
  </si>
  <si>
    <t>Abja-Paluoja, Kangru tn</t>
  </si>
  <si>
    <t xml:space="preserve">Kamara küla, Ritsi tee </t>
  </si>
  <si>
    <t>Aluse ehitamine ja tee asfalteerimine</t>
  </si>
  <si>
    <t xml:space="preserve">Karksi-Nuia, Jüri Kivistiku tn </t>
  </si>
  <si>
    <t xml:space="preserve">Äriküla, Tauga-Laatsi tee </t>
  </si>
  <si>
    <t>Tee osaline rekonstrueerimine, kraavide puhastamine ja purustatud kruusa pealevedu</t>
  </si>
  <si>
    <t>Karksi-Nuia, Rahumäe tn</t>
  </si>
  <si>
    <t>Karksi-Nuia, Koidu tn</t>
  </si>
  <si>
    <t>Karksi-Nuia, Niine tn</t>
  </si>
  <si>
    <t xml:space="preserve">Äriküla, Lannu-Nahkru-Sõrmuse tee </t>
  </si>
  <si>
    <t>Karksi-Nuia, Aasa tn</t>
  </si>
  <si>
    <t>Tee 2,5 kordne pindamine graniidiga</t>
  </si>
  <si>
    <t>Karksi-Nuia, Loigu tn</t>
  </si>
  <si>
    <t>Karksi-Nuia, Veetorni tn</t>
  </si>
  <si>
    <t xml:space="preserve">Karksi küla, Nuumabaasi tee </t>
  </si>
  <si>
    <t>Tee tasandamine ja 2,5 kordne pindamine graniidiga</t>
  </si>
  <si>
    <t>Osaline rekonstrueerimine, tee freesimine, aluskihi ette valmistamine ja asfalteerimine</t>
  </si>
  <si>
    <t xml:space="preserve">Karksi küla, Kivi tn </t>
  </si>
  <si>
    <t>Uue tee ehitamine, teetammi ja kraavide ehitamine kuni Vaikna taluni</t>
  </si>
  <si>
    <t>Karksi-Nuia, Tartu mnt 63, 65, 67</t>
  </si>
  <si>
    <t>Mõisaküla, Vabriku tn</t>
  </si>
  <si>
    <t>Mõisaküla, Tööstuse tn</t>
  </si>
  <si>
    <t>Mõisaküla, Kooli tn (Vabriku-Põllu)</t>
  </si>
  <si>
    <t>Mõisaküla, Kivi tn</t>
  </si>
  <si>
    <t>Pärnu tänava ja Kivi tänava vaheline lõik,  2,5 kordne mustkatte pindamine graniidiga</t>
  </si>
  <si>
    <t>2,5 kordne mustkatte pindamine graniidiga</t>
  </si>
  <si>
    <t>1 kordne mustkatte pindamine graniidiga</t>
  </si>
  <si>
    <t>Mõisaküla, Heki tn</t>
  </si>
  <si>
    <t>Mõisaküla, Uus tn (Põllu-Raudtee)</t>
  </si>
  <si>
    <t>Mõisaküla, Viljandi tn</t>
  </si>
  <si>
    <t>Mõisaküla, Hommiku tn</t>
  </si>
  <si>
    <t>Mõisaküla, Soo tn</t>
  </si>
  <si>
    <t>Teede rekonstrueerimine ja ehitus</t>
  </si>
  <si>
    <t xml:space="preserve"> Teede rekonstrueerimine ja ehitus</t>
  </si>
  <si>
    <t>Tänavate remont ja hooldus</t>
  </si>
  <si>
    <t>2,5 kordne pindamine graniidiga koos aluse ehitusega</t>
  </si>
  <si>
    <t>Kaaarli küla, Ülemõisa tee</t>
  </si>
  <si>
    <t>Päidre küla, Suvila tee</t>
  </si>
  <si>
    <t>Halliste alevik, Jaama tn</t>
  </si>
  <si>
    <t>Kulla küla, Leerimaja</t>
  </si>
  <si>
    <t>Uuelt tänavalt kinnistule juurdepääsu sissesõidutee ehitamine, aluskihi ette valmistamine ja asfalteerimine</t>
  </si>
  <si>
    <t>Vabamatsi küla, Rakitse tee</t>
  </si>
  <si>
    <t>Halliste alevik, Piiri tn</t>
  </si>
  <si>
    <t>Halliste alevik, Saare tn</t>
  </si>
  <si>
    <t>Õisu alevik, Ringi tn 4</t>
  </si>
  <si>
    <t>Halliste alevik, Pärna tn</t>
  </si>
  <si>
    <t>2,5 kordne pindamine graniidiga</t>
  </si>
  <si>
    <t>Halliste alevik, Männi tn</t>
  </si>
  <si>
    <t>Halliste alevik, Tehnika tn</t>
  </si>
  <si>
    <t xml:space="preserve">Halliste alevik, Kitzbergi tn </t>
  </si>
  <si>
    <t>Halliste alevik, Kaare tn</t>
  </si>
  <si>
    <t>Osaline rekonstrueerimine (alates Valga-Uulu mnt kuni Põllu tänava ristmikuni). Teekatte freesimine, 2,5 kordne pindamine graniidiga. Kõnnitee alade välja ehitamine</t>
  </si>
  <si>
    <t>Osaline rekonstrueeimine (alates Valga-Uulu mnt kuni Rahumäe tänava kinnistuni, kaevuluukide tõstmine). Tee 2,5 kordne pindamine graniidiga</t>
  </si>
  <si>
    <t>Abja-Paluoja Valga-Uulu mnt rekonstrueerimisega kaasavad tööd Mulgi vallale</t>
  </si>
  <si>
    <t>Abja-Paluoja, Valga-Uulu mnt</t>
  </si>
  <si>
    <t>Karksi-Nuia, Tööstuse tn</t>
  </si>
  <si>
    <t>Abja-Paluoja, Nuia tee 1b parkla</t>
  </si>
  <si>
    <t>Mõisaküla, Põllu tn algus</t>
  </si>
  <si>
    <t>Investeeringute koondsumma aastate lõikes kokku:</t>
  </si>
  <si>
    <t>Urissaare - Reimani tee</t>
  </si>
  <si>
    <t>Tee osaline rekonstrueerimine, teepeenarde koorimine, purustatud kruusa pealevedu</t>
  </si>
  <si>
    <t>6000224, 6000253</t>
  </si>
  <si>
    <t xml:space="preserve">Põllu ja Väike tn </t>
  </si>
  <si>
    <t>Sajuvee juhtimine Valga-Uulu mnt suunas</t>
  </si>
  <si>
    <t>Päigiste küla, Lobina tee</t>
  </si>
  <si>
    <t>Sambla-Anni-Rõika tee</t>
  </si>
  <si>
    <t>Loisu kü</t>
  </si>
  <si>
    <t xml:space="preserve">Juurdepääsu rajamine Loisu kü elamuni </t>
  </si>
  <si>
    <t>48001:001:1136</t>
  </si>
  <si>
    <t>Laatre küla, Kirbla tee</t>
  </si>
  <si>
    <t>Raudsepa talu tee</t>
  </si>
  <si>
    <t>Õisu alevik, Õisu 10</t>
  </si>
  <si>
    <t>2,5 kordne pindamine</t>
  </si>
  <si>
    <t xml:space="preserve">Laatre küla, Raatsi tee </t>
  </si>
  <si>
    <t>2.5x kordne mustkatte pindamine graniidiga</t>
  </si>
  <si>
    <t>Kraavide kaevamine, purustatud kruusa pealevedu</t>
  </si>
  <si>
    <t>10701:004:0019</t>
  </si>
  <si>
    <t xml:space="preserve">Abja-Paluoja, Abja tee tee 15 </t>
  </si>
  <si>
    <t>Abja-Paluoja, Kivi tn</t>
  </si>
  <si>
    <t>2,5 kordne mustkate pindamine graniidiga</t>
  </si>
  <si>
    <t>6000208, 6000209</t>
  </si>
  <si>
    <t xml:space="preserve">Karksi-Nuia, Kooli tn I ja Kooli tn II </t>
  </si>
  <si>
    <t>2,5 kordne pindamine graniidiga koos aluse ehitusega. Algab Sultsi-Abja-Paluoja teelt, läbib Leerimaja kinnistut kuni Kulla-Pöögle riigiteeni.</t>
  </si>
  <si>
    <t>Kõnnitee aluse ehitamine, 2,5 kordne pindamine graniidiga</t>
  </si>
  <si>
    <t>48001:001:0982</t>
  </si>
  <si>
    <t>Metsaküla, Taremaa tee</t>
  </si>
  <si>
    <t>19201:001:0420</t>
  </si>
  <si>
    <t>Teepeenarde koorimine, kraavide kaevamine, purustatud kruusa pealevedu</t>
  </si>
  <si>
    <t>Teepeenarde koorimine, kraavide puhastamine, purustatud kruusa pealevedu</t>
  </si>
  <si>
    <t>Mõisaküla, Vabriku tn DISCGOLFi park</t>
  </si>
  <si>
    <t xml:space="preserve">Mõisaküla, Kultuurimaja </t>
  </si>
  <si>
    <t>310 m²</t>
  </si>
  <si>
    <t>Mulgi valla teehoiukava aastateks 2023-2026</t>
  </si>
  <si>
    <t>Mäeküla kruusakarjääri tee</t>
  </si>
  <si>
    <t>Katte osaline freesimine, purustatud kruusa pealevedu</t>
  </si>
  <si>
    <t>Päidre küla, Rooli tee</t>
  </si>
  <si>
    <t>48001:001:0937, 48001:001:0341, 48001:001:0028</t>
  </si>
  <si>
    <t>Morna tee</t>
  </si>
  <si>
    <t>980 m²</t>
  </si>
  <si>
    <t>3500 m²</t>
  </si>
  <si>
    <t xml:space="preserve">Tee 2,5 kordne pindamine graniidiga </t>
  </si>
  <si>
    <t>2022 projekt</t>
  </si>
  <si>
    <t>2024 projekt</t>
  </si>
  <si>
    <t>Teepeenarde planeerimine, purustatud kruusa pealevedu</t>
  </si>
  <si>
    <t>2023 projekt</t>
  </si>
  <si>
    <t xml:space="preserve">Investee-ringud 2023–2026 kokku </t>
  </si>
  <si>
    <t>48001:001:0580</t>
  </si>
  <si>
    <t xml:space="preserve">Kamara küla, Jaanikese plats </t>
  </si>
  <si>
    <t>Aluse ehitamine, 2,5 kordne pindamine graniidiga</t>
  </si>
  <si>
    <t>1200 m²</t>
  </si>
  <si>
    <t>Sudiste-Hirmu tee</t>
  </si>
  <si>
    <t>Kassepa-Nuia tee</t>
  </si>
  <si>
    <t>Muri-Jõhviku-Tuhalaane tee</t>
  </si>
  <si>
    <t>Tuhalaane-Muri tee</t>
  </si>
  <si>
    <t>Karksi-Turva-Liivaku tee</t>
  </si>
  <si>
    <t>19202:005:1430</t>
  </si>
  <si>
    <t>10701:002:0025</t>
  </si>
  <si>
    <t xml:space="preserve"> 470 m²</t>
  </si>
  <si>
    <t>Mõisaküla, Kiikre tn ja Õnne tn</t>
  </si>
  <si>
    <t>4900008, 4900005</t>
  </si>
  <si>
    <t>Ereste küla, Lillesaadu tee</t>
  </si>
  <si>
    <t>Abja-Paluoja, Kooli tn 2//Pärnu mnt 4 parkla</t>
  </si>
  <si>
    <t>Aluse ehitamine ja profiili andmine, 2,5 kordne pindamine graniidiga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</si>
</sst>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6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3" fontId="1" fillId="0" borderId="40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4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52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2" fontId="3" fillId="0" borderId="7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2" borderId="14" xfId="0" applyFont="1" applyFill="1" applyBorder="1" applyAlignment="1">
      <alignment vertical="top" wrapText="1"/>
    </xf>
    <xf numFmtId="3" fontId="1" fillId="0" borderId="14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49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5" fontId="1" fillId="0" borderId="14" xfId="0" applyNumberFormat="1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 wrapText="1"/>
    </xf>
  </cellXfs>
  <cellStyles count="2">
    <cellStyle name="Hüperlink" xfId="1" builtinId="8" hidden="1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7"/>
  <sheetViews>
    <sheetView tabSelected="1" zoomScale="110" zoomScaleNormal="110" workbookViewId="0">
      <pane ySplit="3" topLeftCell="A98" activePane="bottomLeft" state="frozen"/>
      <selection pane="bottomLeft" activeCell="N83" sqref="N83"/>
    </sheetView>
  </sheetViews>
  <sheetFormatPr defaultRowHeight="15" x14ac:dyDescent="0.25"/>
  <cols>
    <col min="1" max="1" width="5.42578125" style="10" customWidth="1"/>
    <col min="2" max="2" width="16.5703125" style="44" customWidth="1"/>
    <col min="3" max="3" width="29.7109375" style="10" customWidth="1"/>
    <col min="4" max="4" width="41.7109375" style="10" customWidth="1"/>
    <col min="5" max="5" width="13.140625" style="79" customWidth="1"/>
    <col min="6" max="6" width="8.85546875" style="44" customWidth="1"/>
    <col min="7" max="7" width="13.28515625" style="44" customWidth="1"/>
    <col min="8" max="8" width="11.28515625" style="44" customWidth="1"/>
    <col min="9" max="10" width="10.85546875" style="44" customWidth="1"/>
    <col min="11" max="11" width="12" style="44" customWidth="1"/>
    <col min="12" max="16384" width="9.140625" style="11"/>
  </cols>
  <sheetData>
    <row r="1" spans="1:12" ht="15.75" x14ac:dyDescent="0.25">
      <c r="A1" s="8" t="s">
        <v>131</v>
      </c>
      <c r="B1" s="9"/>
      <c r="C1" s="9"/>
      <c r="D1" s="9"/>
      <c r="E1" s="71"/>
      <c r="F1" s="9"/>
      <c r="G1" s="9"/>
      <c r="H1" s="9"/>
      <c r="I1" s="9"/>
      <c r="J1" s="9"/>
      <c r="K1" s="9"/>
      <c r="L1" s="116"/>
    </row>
    <row r="2" spans="1:12" ht="16.5" thickBot="1" x14ac:dyDescent="0.3">
      <c r="A2" s="8" t="s">
        <v>5</v>
      </c>
      <c r="B2" s="43"/>
      <c r="C2" s="8"/>
      <c r="D2" s="13"/>
      <c r="E2" s="71"/>
      <c r="F2" s="9"/>
      <c r="G2" s="9"/>
      <c r="H2" s="9"/>
      <c r="I2" s="9"/>
      <c r="J2" s="9"/>
      <c r="K2" s="43"/>
      <c r="L2" s="116"/>
    </row>
    <row r="3" spans="1:12" ht="63.75" thickBot="1" x14ac:dyDescent="0.3">
      <c r="A3" s="117" t="s">
        <v>0</v>
      </c>
      <c r="B3" s="118" t="s">
        <v>3</v>
      </c>
      <c r="C3" s="119" t="s">
        <v>1</v>
      </c>
      <c r="D3" s="120" t="s">
        <v>2</v>
      </c>
      <c r="E3" s="81" t="s">
        <v>24</v>
      </c>
      <c r="F3" s="121" t="s">
        <v>25</v>
      </c>
      <c r="G3" s="95">
        <v>2023</v>
      </c>
      <c r="H3" s="118">
        <v>2024</v>
      </c>
      <c r="I3" s="95">
        <v>2025</v>
      </c>
      <c r="J3" s="122">
        <v>2026</v>
      </c>
      <c r="K3" s="106" t="s">
        <v>144</v>
      </c>
      <c r="L3" s="116"/>
    </row>
    <row r="4" spans="1:12" ht="16.5" thickBot="1" x14ac:dyDescent="0.3">
      <c r="A4" s="14" t="s">
        <v>71</v>
      </c>
      <c r="B4" s="68"/>
      <c r="C4" s="15"/>
      <c r="D4" s="15"/>
      <c r="E4" s="72"/>
      <c r="F4" s="41"/>
      <c r="G4" s="41"/>
      <c r="H4" s="41"/>
      <c r="I4" s="41"/>
      <c r="J4" s="9"/>
      <c r="K4" s="9"/>
      <c r="L4" s="116"/>
    </row>
    <row r="5" spans="1:12" ht="15.75" x14ac:dyDescent="0.25">
      <c r="A5" s="108">
        <v>1</v>
      </c>
      <c r="B5" s="70">
        <v>1050128</v>
      </c>
      <c r="C5" s="5" t="s">
        <v>26</v>
      </c>
      <c r="D5" s="5" t="s">
        <v>10</v>
      </c>
      <c r="E5" s="98">
        <v>0.56799999999999995</v>
      </c>
      <c r="F5" s="99">
        <v>4</v>
      </c>
      <c r="G5" s="99"/>
      <c r="H5" s="99">
        <v>9100</v>
      </c>
      <c r="I5" s="100"/>
      <c r="J5" s="99"/>
      <c r="K5" s="123"/>
      <c r="L5" s="116"/>
    </row>
    <row r="6" spans="1:12" ht="15.75" x14ac:dyDescent="0.25">
      <c r="A6" s="33">
        <v>2</v>
      </c>
      <c r="B6" s="3">
        <v>1050130</v>
      </c>
      <c r="C6" s="1" t="s">
        <v>32</v>
      </c>
      <c r="D6" s="1" t="s">
        <v>10</v>
      </c>
      <c r="E6" s="73">
        <v>0.65600000000000003</v>
      </c>
      <c r="F6" s="17">
        <v>4</v>
      </c>
      <c r="G6" s="17"/>
      <c r="H6" s="17">
        <v>10500</v>
      </c>
      <c r="I6" s="61"/>
      <c r="J6" s="57"/>
      <c r="K6" s="124"/>
      <c r="L6" s="116"/>
    </row>
    <row r="7" spans="1:12" ht="31.5" x14ac:dyDescent="0.25">
      <c r="A7" s="33">
        <v>3</v>
      </c>
      <c r="B7" s="3" t="s">
        <v>145</v>
      </c>
      <c r="C7" s="1" t="s">
        <v>146</v>
      </c>
      <c r="D7" s="4" t="s">
        <v>147</v>
      </c>
      <c r="E7" s="73" t="s">
        <v>148</v>
      </c>
      <c r="F7" s="17"/>
      <c r="G7" s="17">
        <v>8500</v>
      </c>
      <c r="H7" s="17"/>
      <c r="I7" s="61"/>
      <c r="J7" s="57"/>
      <c r="K7" s="124"/>
      <c r="L7" s="116"/>
    </row>
    <row r="8" spans="1:12" ht="15.75" x14ac:dyDescent="0.25">
      <c r="A8" s="33">
        <v>4</v>
      </c>
      <c r="B8" s="3">
        <v>1050102</v>
      </c>
      <c r="C8" s="1" t="s">
        <v>28</v>
      </c>
      <c r="D8" s="1" t="s">
        <v>10</v>
      </c>
      <c r="E8" s="73">
        <v>0.79200000000000004</v>
      </c>
      <c r="F8" s="17">
        <v>4</v>
      </c>
      <c r="G8" s="17"/>
      <c r="H8" s="57">
        <v>12700</v>
      </c>
      <c r="I8" s="17"/>
      <c r="J8" s="17"/>
      <c r="K8" s="124"/>
      <c r="L8" s="116"/>
    </row>
    <row r="9" spans="1:12" ht="31.5" x14ac:dyDescent="0.25">
      <c r="A9" s="33">
        <v>5</v>
      </c>
      <c r="B9" s="18">
        <v>1050019</v>
      </c>
      <c r="C9" s="46" t="s">
        <v>33</v>
      </c>
      <c r="D9" s="2" t="s">
        <v>10</v>
      </c>
      <c r="E9" s="74">
        <v>2.5</v>
      </c>
      <c r="F9" s="42">
        <v>4</v>
      </c>
      <c r="G9" s="42"/>
      <c r="H9" s="42"/>
      <c r="I9" s="58">
        <v>40000</v>
      </c>
      <c r="J9" s="58"/>
      <c r="K9" s="124"/>
      <c r="L9" s="116"/>
    </row>
    <row r="10" spans="1:12" ht="15.75" x14ac:dyDescent="0.25">
      <c r="A10" s="33">
        <v>6</v>
      </c>
      <c r="B10" s="3">
        <v>1050140</v>
      </c>
      <c r="C10" s="1" t="s">
        <v>35</v>
      </c>
      <c r="D10" s="2" t="s">
        <v>10</v>
      </c>
      <c r="E10" s="75">
        <v>0.53</v>
      </c>
      <c r="F10" s="17">
        <v>4</v>
      </c>
      <c r="G10" s="17"/>
      <c r="H10" s="17">
        <v>8500</v>
      </c>
      <c r="I10" s="17"/>
      <c r="J10" s="17"/>
      <c r="K10" s="124"/>
      <c r="L10" s="116"/>
    </row>
    <row r="11" spans="1:12" ht="15.75" x14ac:dyDescent="0.25">
      <c r="A11" s="33">
        <v>7</v>
      </c>
      <c r="B11" s="125" t="s">
        <v>115</v>
      </c>
      <c r="C11" s="1" t="s">
        <v>116</v>
      </c>
      <c r="D11" s="2" t="s">
        <v>10</v>
      </c>
      <c r="E11" s="75" t="s">
        <v>137</v>
      </c>
      <c r="F11" s="17">
        <v>4</v>
      </c>
      <c r="G11" s="17">
        <v>7000</v>
      </c>
      <c r="H11" s="17"/>
      <c r="I11" s="17"/>
      <c r="J11" s="17"/>
      <c r="K11" s="124"/>
      <c r="L11" s="116"/>
    </row>
    <row r="12" spans="1:12" ht="15.75" x14ac:dyDescent="0.25">
      <c r="A12" s="33">
        <v>8</v>
      </c>
      <c r="B12" s="38">
        <v>1050115</v>
      </c>
      <c r="C12" s="1" t="s">
        <v>36</v>
      </c>
      <c r="D12" s="1" t="s">
        <v>10</v>
      </c>
      <c r="E12" s="73">
        <v>0.69699999999999995</v>
      </c>
      <c r="F12" s="17">
        <v>4</v>
      </c>
      <c r="G12" s="17"/>
      <c r="H12" s="57">
        <v>11152</v>
      </c>
      <c r="I12" s="17"/>
      <c r="J12" s="17"/>
      <c r="K12" s="124"/>
      <c r="L12" s="116"/>
    </row>
    <row r="13" spans="1:12" ht="15.75" x14ac:dyDescent="0.25">
      <c r="A13" s="33">
        <v>9</v>
      </c>
      <c r="B13" s="3">
        <v>1050122</v>
      </c>
      <c r="C13" s="1" t="s">
        <v>37</v>
      </c>
      <c r="D13" s="1" t="s">
        <v>10</v>
      </c>
      <c r="E13" s="73">
        <v>0.496</v>
      </c>
      <c r="F13" s="17">
        <v>5</v>
      </c>
      <c r="G13" s="17">
        <v>11200</v>
      </c>
      <c r="H13" s="17"/>
      <c r="I13" s="57"/>
      <c r="J13" s="57"/>
      <c r="K13" s="124"/>
      <c r="L13" s="116"/>
    </row>
    <row r="14" spans="1:12" ht="31.5" x14ac:dyDescent="0.25">
      <c r="A14" s="33">
        <v>10</v>
      </c>
      <c r="B14" s="3" t="s">
        <v>8</v>
      </c>
      <c r="C14" s="4" t="s">
        <v>95</v>
      </c>
      <c r="D14" s="1" t="s">
        <v>10</v>
      </c>
      <c r="E14" s="73" t="s">
        <v>17</v>
      </c>
      <c r="F14" s="17"/>
      <c r="G14" s="17">
        <v>5200</v>
      </c>
      <c r="H14" s="17"/>
      <c r="I14" s="17"/>
      <c r="J14" s="17"/>
      <c r="K14" s="124"/>
      <c r="L14" s="116"/>
    </row>
    <row r="15" spans="1:12" ht="18.75" customHeight="1" x14ac:dyDescent="0.25">
      <c r="A15" s="33">
        <v>11</v>
      </c>
      <c r="B15" s="3">
        <v>1050076</v>
      </c>
      <c r="C15" s="1" t="s">
        <v>38</v>
      </c>
      <c r="D15" s="1" t="s">
        <v>10</v>
      </c>
      <c r="E15" s="76">
        <v>1.4</v>
      </c>
      <c r="F15" s="17">
        <v>4</v>
      </c>
      <c r="G15" s="17">
        <v>35000</v>
      </c>
      <c r="H15" s="57"/>
      <c r="I15" s="17"/>
      <c r="J15" s="17"/>
      <c r="K15" s="124"/>
      <c r="L15" s="116"/>
    </row>
    <row r="16" spans="1:12" ht="18.75" customHeight="1" x14ac:dyDescent="0.25">
      <c r="A16" s="33">
        <v>12</v>
      </c>
      <c r="B16" s="3">
        <v>1050112</v>
      </c>
      <c r="C16" s="1" t="s">
        <v>117</v>
      </c>
      <c r="D16" s="1" t="s">
        <v>34</v>
      </c>
      <c r="E16" s="76">
        <v>0.32</v>
      </c>
      <c r="F16" s="17">
        <v>3</v>
      </c>
      <c r="G16" s="17">
        <v>3000</v>
      </c>
      <c r="H16" s="57"/>
      <c r="I16" s="17"/>
      <c r="J16" s="17"/>
      <c r="K16" s="124"/>
      <c r="L16" s="116"/>
    </row>
    <row r="17" spans="1:13" ht="15.75" x14ac:dyDescent="0.25">
      <c r="A17" s="33">
        <v>13</v>
      </c>
      <c r="B17" s="3">
        <v>1050108</v>
      </c>
      <c r="C17" s="1" t="s">
        <v>39</v>
      </c>
      <c r="D17" s="1" t="s">
        <v>10</v>
      </c>
      <c r="E17" s="75">
        <v>0.85299999999999998</v>
      </c>
      <c r="F17" s="17">
        <v>5</v>
      </c>
      <c r="G17" s="17"/>
      <c r="H17" s="17"/>
      <c r="I17" s="57">
        <v>17500</v>
      </c>
      <c r="J17" s="57"/>
      <c r="K17" s="124"/>
      <c r="L17" s="116"/>
    </row>
    <row r="18" spans="1:13" ht="31.5" x14ac:dyDescent="0.25">
      <c r="A18" s="33">
        <v>14</v>
      </c>
      <c r="B18" s="3">
        <v>1050106</v>
      </c>
      <c r="C18" s="1" t="s">
        <v>30</v>
      </c>
      <c r="D18" s="4" t="s">
        <v>31</v>
      </c>
      <c r="E18" s="75">
        <v>0.2</v>
      </c>
      <c r="F18" s="96">
        <v>2</v>
      </c>
      <c r="G18" s="17"/>
      <c r="H18" s="17"/>
      <c r="I18" s="17"/>
      <c r="J18" s="17">
        <v>100000</v>
      </c>
      <c r="K18" s="124"/>
      <c r="L18" s="116" t="s">
        <v>140</v>
      </c>
      <c r="M18" s="116"/>
    </row>
    <row r="19" spans="1:13" ht="19.5" customHeight="1" x14ac:dyDescent="0.25">
      <c r="A19" s="33">
        <v>15</v>
      </c>
      <c r="B19" s="3" t="s">
        <v>23</v>
      </c>
      <c r="C19" s="1" t="s">
        <v>27</v>
      </c>
      <c r="D19" s="1" t="s">
        <v>29</v>
      </c>
      <c r="E19" s="76">
        <v>0.05</v>
      </c>
      <c r="F19" s="17">
        <v>3</v>
      </c>
      <c r="G19" s="17"/>
      <c r="H19" s="17">
        <v>2500</v>
      </c>
      <c r="I19" s="17"/>
      <c r="J19" s="17"/>
      <c r="K19" s="124"/>
      <c r="L19" s="116" t="s">
        <v>141</v>
      </c>
      <c r="M19" s="116"/>
    </row>
    <row r="20" spans="1:13" ht="15.75" x14ac:dyDescent="0.25">
      <c r="A20" s="33">
        <v>16</v>
      </c>
      <c r="B20" s="3">
        <v>1050011</v>
      </c>
      <c r="C20" s="1" t="s">
        <v>40</v>
      </c>
      <c r="D20" s="4" t="s">
        <v>41</v>
      </c>
      <c r="E20" s="75">
        <v>0.2</v>
      </c>
      <c r="F20" s="17">
        <v>6</v>
      </c>
      <c r="G20" s="17"/>
      <c r="H20" s="57"/>
      <c r="I20" s="17">
        <v>60000</v>
      </c>
      <c r="J20" s="126"/>
      <c r="K20" s="124"/>
      <c r="L20" s="116"/>
    </row>
    <row r="21" spans="1:13" ht="31.5" x14ac:dyDescent="0.25">
      <c r="A21" s="19">
        <v>17</v>
      </c>
      <c r="B21" s="18">
        <v>1050021</v>
      </c>
      <c r="C21" s="2" t="s">
        <v>112</v>
      </c>
      <c r="D21" s="46" t="s">
        <v>142</v>
      </c>
      <c r="E21" s="77">
        <v>1.5</v>
      </c>
      <c r="F21" s="42">
        <v>3</v>
      </c>
      <c r="G21" s="42"/>
      <c r="H21" s="58"/>
      <c r="I21" s="42"/>
      <c r="J21" s="64">
        <v>10000</v>
      </c>
      <c r="K21" s="124"/>
      <c r="L21" s="116"/>
    </row>
    <row r="22" spans="1:13" ht="31.5" x14ac:dyDescent="0.25">
      <c r="A22" s="105">
        <v>18</v>
      </c>
      <c r="B22" s="18">
        <v>1050024</v>
      </c>
      <c r="C22" s="2" t="s">
        <v>108</v>
      </c>
      <c r="D22" s="46" t="s">
        <v>114</v>
      </c>
      <c r="E22" s="77">
        <v>1.6</v>
      </c>
      <c r="F22" s="42">
        <v>4</v>
      </c>
      <c r="G22" s="42">
        <v>12000</v>
      </c>
      <c r="H22" s="58"/>
      <c r="I22" s="42"/>
      <c r="J22" s="64"/>
      <c r="K22" s="124"/>
      <c r="L22" s="116"/>
    </row>
    <row r="23" spans="1:13" ht="46.5" customHeight="1" x14ac:dyDescent="0.25">
      <c r="A23" s="105">
        <v>19</v>
      </c>
      <c r="B23" s="18" t="s">
        <v>19</v>
      </c>
      <c r="C23" s="20" t="s">
        <v>93</v>
      </c>
      <c r="D23" s="46" t="s">
        <v>92</v>
      </c>
      <c r="E23" s="77"/>
      <c r="F23" s="42"/>
      <c r="G23" s="58"/>
      <c r="H23" s="42"/>
      <c r="I23" s="42"/>
      <c r="J23" s="64">
        <v>75000</v>
      </c>
      <c r="K23" s="124"/>
      <c r="L23" s="116"/>
    </row>
    <row r="24" spans="1:13" ht="36" customHeight="1" x14ac:dyDescent="0.25">
      <c r="A24" s="19">
        <v>20</v>
      </c>
      <c r="B24" s="18" t="s">
        <v>155</v>
      </c>
      <c r="C24" s="20" t="s">
        <v>160</v>
      </c>
      <c r="D24" s="46" t="s">
        <v>161</v>
      </c>
      <c r="E24" s="77" t="s">
        <v>156</v>
      </c>
      <c r="F24" s="42"/>
      <c r="G24" s="58">
        <v>5500</v>
      </c>
      <c r="H24" s="42"/>
      <c r="I24" s="42"/>
      <c r="J24" s="64"/>
      <c r="K24" s="127"/>
      <c r="L24" s="116"/>
    </row>
    <row r="25" spans="1:13" ht="21" customHeight="1" thickBot="1" x14ac:dyDescent="0.3">
      <c r="A25" s="104">
        <v>21</v>
      </c>
      <c r="B25" s="35">
        <v>1050010</v>
      </c>
      <c r="C25" s="112" t="s">
        <v>104</v>
      </c>
      <c r="D25" s="7" t="s">
        <v>34</v>
      </c>
      <c r="E25" s="83">
        <v>0.3</v>
      </c>
      <c r="F25" s="101">
        <v>4</v>
      </c>
      <c r="G25" s="113">
        <v>4800</v>
      </c>
      <c r="H25" s="101"/>
      <c r="I25" s="101"/>
      <c r="J25" s="103"/>
      <c r="K25" s="128"/>
      <c r="L25" s="116"/>
    </row>
    <row r="26" spans="1:13" ht="32.25" thickBot="1" x14ac:dyDescent="0.3">
      <c r="A26" s="13"/>
      <c r="B26" s="9"/>
      <c r="C26" s="13"/>
      <c r="D26" s="13"/>
      <c r="E26" s="78" t="s">
        <v>4</v>
      </c>
      <c r="F26" s="56"/>
      <c r="G26" s="109">
        <f>SUM(G5:G25)</f>
        <v>92200</v>
      </c>
      <c r="H26" s="109">
        <f>SUM(H5:H25)</f>
        <v>54452</v>
      </c>
      <c r="I26" s="110">
        <f>SUM(I5:I25)</f>
        <v>117500</v>
      </c>
      <c r="J26" s="111">
        <f>SUM(J5:J25)</f>
        <v>185000</v>
      </c>
      <c r="K26" s="109">
        <f>SUM(G26:J26)</f>
        <v>449152</v>
      </c>
      <c r="L26" s="116"/>
    </row>
    <row r="27" spans="1:13" ht="16.5" thickBot="1" x14ac:dyDescent="0.3">
      <c r="A27" s="14" t="s">
        <v>11</v>
      </c>
      <c r="B27" s="69"/>
      <c r="C27" s="13"/>
      <c r="D27" s="13"/>
      <c r="E27" s="71"/>
      <c r="F27" s="43"/>
      <c r="G27" s="43"/>
      <c r="H27" s="43"/>
      <c r="I27" s="43"/>
      <c r="J27" s="43"/>
      <c r="K27" s="9"/>
      <c r="L27" s="116"/>
    </row>
    <row r="28" spans="1:13" ht="16.5" thickBot="1" x14ac:dyDescent="0.3">
      <c r="A28" s="23">
        <v>1</v>
      </c>
      <c r="B28" s="91" t="s">
        <v>11</v>
      </c>
      <c r="C28" s="90"/>
      <c r="D28" s="25"/>
      <c r="E28" s="129" t="s">
        <v>12</v>
      </c>
      <c r="F28" s="49"/>
      <c r="G28" s="118">
        <v>41300</v>
      </c>
      <c r="H28" s="95">
        <v>41300</v>
      </c>
      <c r="I28" s="130">
        <v>41300</v>
      </c>
      <c r="J28" s="131">
        <v>41300</v>
      </c>
      <c r="K28" s="9"/>
      <c r="L28" s="116"/>
    </row>
    <row r="29" spans="1:13" ht="16.5" thickBot="1" x14ac:dyDescent="0.3">
      <c r="A29" s="26">
        <v>2</v>
      </c>
      <c r="B29" s="92" t="s">
        <v>15</v>
      </c>
      <c r="C29" s="27"/>
      <c r="D29" s="27"/>
      <c r="E29" s="121" t="s">
        <v>12</v>
      </c>
      <c r="F29" s="50"/>
      <c r="G29" s="95">
        <v>51300</v>
      </c>
      <c r="H29" s="95">
        <v>51300</v>
      </c>
      <c r="I29" s="110">
        <v>51300</v>
      </c>
      <c r="J29" s="95">
        <v>51300</v>
      </c>
      <c r="K29" s="9"/>
      <c r="L29" s="116"/>
    </row>
    <row r="30" spans="1:13" ht="32.25" thickBot="1" x14ac:dyDescent="0.3">
      <c r="A30" s="13"/>
      <c r="B30" s="9"/>
      <c r="C30" s="13"/>
      <c r="D30" s="13"/>
      <c r="E30" s="81" t="s">
        <v>4</v>
      </c>
      <c r="F30" s="118"/>
      <c r="G30" s="95">
        <f>SUM(G26:G28:G29)</f>
        <v>184800</v>
      </c>
      <c r="H30" s="95">
        <f>SUM(H26:H28:H29)</f>
        <v>147052</v>
      </c>
      <c r="I30" s="110">
        <f>SUM(I26:I28:I29)</f>
        <v>210100</v>
      </c>
      <c r="J30" s="110">
        <f>SUM(J26:J28:J29)</f>
        <v>277600</v>
      </c>
      <c r="K30" s="9"/>
      <c r="L30" s="116"/>
    </row>
    <row r="31" spans="1:13" ht="15.75" x14ac:dyDescent="0.25">
      <c r="A31" s="13"/>
      <c r="B31" s="9"/>
      <c r="C31" s="13"/>
      <c r="D31" s="13"/>
      <c r="E31" s="82"/>
      <c r="F31" s="43"/>
      <c r="G31" s="43"/>
      <c r="H31" s="43"/>
      <c r="I31" s="43"/>
      <c r="J31" s="43"/>
      <c r="K31" s="9"/>
      <c r="L31" s="116"/>
    </row>
    <row r="32" spans="1:13" ht="15.75" x14ac:dyDescent="0.25">
      <c r="A32" s="8" t="s">
        <v>6</v>
      </c>
      <c r="B32" s="9"/>
      <c r="C32" s="13"/>
      <c r="D32" s="13"/>
      <c r="E32" s="71"/>
      <c r="F32" s="9"/>
      <c r="G32" s="9"/>
      <c r="H32" s="9"/>
      <c r="I32" s="9"/>
      <c r="J32" s="9"/>
      <c r="K32" s="9"/>
      <c r="L32" s="116"/>
    </row>
    <row r="33" spans="1:12" ht="16.5" thickBot="1" x14ac:dyDescent="0.3">
      <c r="A33" s="14" t="s">
        <v>72</v>
      </c>
      <c r="B33" s="43"/>
      <c r="C33" s="8"/>
      <c r="D33" s="8"/>
      <c r="E33" s="71"/>
      <c r="F33" s="9"/>
      <c r="G33" s="9"/>
      <c r="H33" s="9"/>
      <c r="I33" s="9"/>
      <c r="J33" s="9"/>
      <c r="K33" s="9"/>
      <c r="L33" s="116"/>
    </row>
    <row r="34" spans="1:12" ht="66" customHeight="1" x14ac:dyDescent="0.25">
      <c r="A34" s="108">
        <v>1</v>
      </c>
      <c r="B34" s="70">
        <v>6000226</v>
      </c>
      <c r="C34" s="97" t="s">
        <v>42</v>
      </c>
      <c r="D34" s="97" t="s">
        <v>90</v>
      </c>
      <c r="E34" s="98">
        <v>0.17100000000000001</v>
      </c>
      <c r="F34" s="99">
        <v>6.2</v>
      </c>
      <c r="G34" s="99">
        <v>55000</v>
      </c>
      <c r="H34" s="99"/>
      <c r="I34" s="100"/>
      <c r="J34" s="100"/>
      <c r="K34" s="123"/>
      <c r="L34" s="116" t="s">
        <v>140</v>
      </c>
    </row>
    <row r="35" spans="1:12" ht="50.25" customHeight="1" x14ac:dyDescent="0.25">
      <c r="A35" s="105">
        <v>2</v>
      </c>
      <c r="B35" s="3">
        <v>6000114</v>
      </c>
      <c r="C35" s="4" t="s">
        <v>43</v>
      </c>
      <c r="D35" s="4" t="s">
        <v>44</v>
      </c>
      <c r="E35" s="73">
        <v>2.5</v>
      </c>
      <c r="F35" s="17">
        <v>4</v>
      </c>
      <c r="G35" s="57"/>
      <c r="H35" s="17">
        <v>5000</v>
      </c>
      <c r="I35" s="59"/>
      <c r="J35" s="59"/>
      <c r="K35" s="124"/>
      <c r="L35" s="116"/>
    </row>
    <row r="36" spans="1:12" ht="66.75" customHeight="1" x14ac:dyDescent="0.25">
      <c r="A36" s="105">
        <v>3</v>
      </c>
      <c r="B36" s="3">
        <v>6000201</v>
      </c>
      <c r="C36" s="4" t="s">
        <v>45</v>
      </c>
      <c r="D36" s="4" t="s">
        <v>91</v>
      </c>
      <c r="E36" s="75">
        <v>0.46</v>
      </c>
      <c r="F36" s="17">
        <v>7</v>
      </c>
      <c r="G36" s="57">
        <v>25000</v>
      </c>
      <c r="H36" s="17"/>
      <c r="I36" s="59"/>
      <c r="J36" s="59"/>
      <c r="K36" s="124"/>
      <c r="L36" s="116"/>
    </row>
    <row r="37" spans="1:12" ht="17.100000000000001" customHeight="1" x14ac:dyDescent="0.25">
      <c r="A37" s="105">
        <v>4</v>
      </c>
      <c r="B37" s="3">
        <v>6000215</v>
      </c>
      <c r="C37" s="28" t="s">
        <v>46</v>
      </c>
      <c r="D37" s="28" t="s">
        <v>14</v>
      </c>
      <c r="E37" s="80">
        <v>0.13</v>
      </c>
      <c r="F37" s="51">
        <v>3.5</v>
      </c>
      <c r="G37" s="9">
        <v>4000</v>
      </c>
      <c r="H37" s="17"/>
      <c r="I37" s="59"/>
      <c r="J37" s="59"/>
      <c r="K37" s="124"/>
      <c r="L37" s="116"/>
    </row>
    <row r="38" spans="1:12" ht="31.5" x14ac:dyDescent="0.25">
      <c r="A38" s="105">
        <v>5</v>
      </c>
      <c r="B38" s="29">
        <v>6000268</v>
      </c>
      <c r="C38" s="4" t="s">
        <v>47</v>
      </c>
      <c r="D38" s="4" t="s">
        <v>14</v>
      </c>
      <c r="E38" s="75">
        <v>0.19</v>
      </c>
      <c r="F38" s="17">
        <v>3.5</v>
      </c>
      <c r="G38" s="17">
        <v>6000</v>
      </c>
      <c r="H38" s="17"/>
      <c r="I38" s="59"/>
      <c r="J38" s="59"/>
      <c r="K38" s="124"/>
      <c r="L38" s="116"/>
    </row>
    <row r="39" spans="1:12" ht="15.75" x14ac:dyDescent="0.25">
      <c r="A39" s="105">
        <v>6</v>
      </c>
      <c r="B39" s="3">
        <v>6000248</v>
      </c>
      <c r="C39" s="4" t="s">
        <v>49</v>
      </c>
      <c r="D39" s="4" t="s">
        <v>50</v>
      </c>
      <c r="E39" s="73">
        <v>0.20499999999999999</v>
      </c>
      <c r="F39" s="17">
        <v>4</v>
      </c>
      <c r="G39" s="17">
        <v>6000</v>
      </c>
      <c r="H39" s="17"/>
      <c r="I39" s="59"/>
      <c r="J39" s="59"/>
      <c r="K39" s="124"/>
      <c r="L39" s="116"/>
    </row>
    <row r="40" spans="1:12" ht="31.5" x14ac:dyDescent="0.25">
      <c r="A40" s="105">
        <v>7</v>
      </c>
      <c r="B40" s="66" t="s">
        <v>119</v>
      </c>
      <c r="C40" s="4" t="s">
        <v>120</v>
      </c>
      <c r="D40" s="4" t="s">
        <v>139</v>
      </c>
      <c r="E40" s="73" t="s">
        <v>138</v>
      </c>
      <c r="F40" s="17"/>
      <c r="G40" s="17"/>
      <c r="H40" s="17">
        <v>30000</v>
      </c>
      <c r="I40" s="59"/>
      <c r="J40" s="59"/>
      <c r="K40" s="124"/>
      <c r="L40" s="116"/>
    </row>
    <row r="41" spans="1:12" ht="31.5" x14ac:dyDescent="0.25">
      <c r="A41" s="105">
        <v>8</v>
      </c>
      <c r="B41" s="3">
        <v>6000220</v>
      </c>
      <c r="C41" s="4" t="s">
        <v>51</v>
      </c>
      <c r="D41" s="4" t="s">
        <v>13</v>
      </c>
      <c r="E41" s="75">
        <v>0.16200000000000001</v>
      </c>
      <c r="F41" s="17">
        <v>4</v>
      </c>
      <c r="G41" s="17"/>
      <c r="H41" s="17">
        <v>5800</v>
      </c>
      <c r="I41" s="59"/>
      <c r="J41" s="59"/>
      <c r="K41" s="124"/>
      <c r="L41" s="116"/>
    </row>
    <row r="42" spans="1:12" ht="15.75" x14ac:dyDescent="0.25">
      <c r="A42" s="105">
        <v>9</v>
      </c>
      <c r="B42" s="3">
        <v>6000216</v>
      </c>
      <c r="C42" s="4" t="s">
        <v>52</v>
      </c>
      <c r="D42" s="4" t="s">
        <v>50</v>
      </c>
      <c r="E42" s="75">
        <v>0.47</v>
      </c>
      <c r="F42" s="17">
        <v>6.5</v>
      </c>
      <c r="G42" s="17"/>
      <c r="H42" s="57">
        <v>25000</v>
      </c>
      <c r="I42" s="59"/>
      <c r="J42" s="59"/>
      <c r="K42" s="124"/>
      <c r="L42" s="116"/>
    </row>
    <row r="43" spans="1:12" ht="31.5" x14ac:dyDescent="0.25">
      <c r="A43" s="105">
        <v>10</v>
      </c>
      <c r="B43" s="18">
        <v>6000127</v>
      </c>
      <c r="C43" s="46" t="s">
        <v>53</v>
      </c>
      <c r="D43" s="46" t="s">
        <v>54</v>
      </c>
      <c r="E43" s="77">
        <v>0.5</v>
      </c>
      <c r="F43" s="42">
        <v>6</v>
      </c>
      <c r="G43" s="42"/>
      <c r="H43" s="58">
        <v>25000</v>
      </c>
      <c r="I43" s="59"/>
      <c r="J43" s="59"/>
      <c r="K43" s="124"/>
      <c r="L43" s="116"/>
    </row>
    <row r="44" spans="1:12" ht="32.25" customHeight="1" x14ac:dyDescent="0.25">
      <c r="A44" s="105">
        <v>11</v>
      </c>
      <c r="B44" s="3">
        <v>6000115</v>
      </c>
      <c r="C44" s="4" t="s">
        <v>48</v>
      </c>
      <c r="D44" s="4" t="s">
        <v>99</v>
      </c>
      <c r="E44" s="73">
        <v>2</v>
      </c>
      <c r="F44" s="17">
        <v>4</v>
      </c>
      <c r="G44" s="17"/>
      <c r="H44" s="57">
        <v>20000</v>
      </c>
      <c r="I44" s="59"/>
      <c r="J44" s="59"/>
      <c r="K44" s="124"/>
      <c r="L44" s="116"/>
    </row>
    <row r="45" spans="1:12" ht="31.5" x14ac:dyDescent="0.25">
      <c r="A45" s="105">
        <v>12</v>
      </c>
      <c r="B45" s="18">
        <v>6000246</v>
      </c>
      <c r="C45" s="46" t="s">
        <v>94</v>
      </c>
      <c r="D45" s="46" t="s">
        <v>55</v>
      </c>
      <c r="E45" s="77">
        <v>0.23</v>
      </c>
      <c r="F45" s="42">
        <v>6</v>
      </c>
      <c r="G45" s="58">
        <v>6000</v>
      </c>
      <c r="H45" s="42">
        <v>65000</v>
      </c>
      <c r="I45" s="60"/>
      <c r="J45" s="60"/>
      <c r="K45" s="124"/>
      <c r="L45" s="116"/>
    </row>
    <row r="46" spans="1:12" ht="31.5" x14ac:dyDescent="0.25">
      <c r="A46" s="105">
        <v>13</v>
      </c>
      <c r="B46" s="3">
        <v>6000231</v>
      </c>
      <c r="C46" s="4" t="s">
        <v>56</v>
      </c>
      <c r="D46" s="4" t="s">
        <v>55</v>
      </c>
      <c r="E46" s="132">
        <v>0.35</v>
      </c>
      <c r="F46" s="17">
        <v>6</v>
      </c>
      <c r="G46" s="17"/>
      <c r="H46" s="17">
        <v>6000</v>
      </c>
      <c r="I46" s="61">
        <v>154000</v>
      </c>
      <c r="J46" s="61"/>
      <c r="K46" s="124"/>
      <c r="L46" s="116" t="s">
        <v>141</v>
      </c>
    </row>
    <row r="47" spans="1:12" ht="31.5" x14ac:dyDescent="0.25">
      <c r="A47" s="105">
        <v>14</v>
      </c>
      <c r="B47" s="3">
        <v>6000327</v>
      </c>
      <c r="C47" s="4" t="s">
        <v>109</v>
      </c>
      <c r="D47" s="4" t="s">
        <v>126</v>
      </c>
      <c r="E47" s="132">
        <v>0.8</v>
      </c>
      <c r="F47" s="17">
        <v>4</v>
      </c>
      <c r="G47" s="17"/>
      <c r="H47" s="17"/>
      <c r="I47" s="61"/>
      <c r="J47" s="61">
        <v>7000</v>
      </c>
      <c r="K47" s="124"/>
      <c r="L47" s="116"/>
    </row>
    <row r="48" spans="1:12" ht="31.5" x14ac:dyDescent="0.25">
      <c r="A48" s="105">
        <v>15</v>
      </c>
      <c r="B48" s="3">
        <v>6000328</v>
      </c>
      <c r="C48" s="1" t="s">
        <v>98</v>
      </c>
      <c r="D48" s="4" t="s">
        <v>127</v>
      </c>
      <c r="E48" s="132">
        <v>0.84</v>
      </c>
      <c r="F48" s="17">
        <v>4</v>
      </c>
      <c r="G48" s="17">
        <v>8000</v>
      </c>
      <c r="H48" s="17"/>
      <c r="I48" s="61"/>
      <c r="J48" s="61"/>
      <c r="K48" s="124"/>
      <c r="L48" s="116"/>
    </row>
    <row r="49" spans="1:12" ht="33" customHeight="1" x14ac:dyDescent="0.25">
      <c r="A49" s="105">
        <v>16</v>
      </c>
      <c r="B49" s="3" t="s">
        <v>123</v>
      </c>
      <c r="C49" s="21" t="s">
        <v>124</v>
      </c>
      <c r="D49" s="4" t="s">
        <v>57</v>
      </c>
      <c r="E49" s="132">
        <v>0.88</v>
      </c>
      <c r="F49" s="17">
        <v>4</v>
      </c>
      <c r="G49" s="17">
        <v>5000</v>
      </c>
      <c r="H49" s="57">
        <v>50000</v>
      </c>
      <c r="I49" s="59"/>
      <c r="J49" s="59"/>
      <c r="K49" s="124"/>
      <c r="L49" s="116" t="s">
        <v>143</v>
      </c>
    </row>
    <row r="50" spans="1:12" ht="47.25" x14ac:dyDescent="0.25">
      <c r="A50" s="19">
        <v>17</v>
      </c>
      <c r="B50" s="66" t="s">
        <v>16</v>
      </c>
      <c r="C50" s="4" t="s">
        <v>58</v>
      </c>
      <c r="D50" s="46" t="s">
        <v>79</v>
      </c>
      <c r="E50" s="133">
        <v>5.5E-2</v>
      </c>
      <c r="F50" s="42">
        <v>5</v>
      </c>
      <c r="G50" s="58"/>
      <c r="H50" s="42">
        <v>10000</v>
      </c>
      <c r="I50" s="60"/>
      <c r="J50" s="60"/>
      <c r="K50" s="124"/>
      <c r="L50" s="116"/>
    </row>
    <row r="51" spans="1:12" ht="16.5" customHeight="1" x14ac:dyDescent="0.25">
      <c r="A51" s="19">
        <v>18</v>
      </c>
      <c r="B51" s="3" t="s">
        <v>107</v>
      </c>
      <c r="C51" s="4" t="s">
        <v>105</v>
      </c>
      <c r="D51" s="46" t="s">
        <v>106</v>
      </c>
      <c r="E51" s="133">
        <v>0.17</v>
      </c>
      <c r="F51" s="42">
        <v>3</v>
      </c>
      <c r="G51" s="58">
        <v>7000</v>
      </c>
      <c r="H51" s="42"/>
      <c r="I51" s="60"/>
      <c r="J51" s="60"/>
      <c r="K51" s="124"/>
      <c r="L51" s="116"/>
    </row>
    <row r="52" spans="1:12" ht="17.25" customHeight="1" x14ac:dyDescent="0.25">
      <c r="A52" s="19">
        <v>19</v>
      </c>
      <c r="B52" s="3">
        <v>6000102</v>
      </c>
      <c r="C52" s="4" t="s">
        <v>136</v>
      </c>
      <c r="D52" s="46" t="s">
        <v>34</v>
      </c>
      <c r="E52" s="133">
        <v>3</v>
      </c>
      <c r="F52" s="42">
        <v>4</v>
      </c>
      <c r="G52" s="58"/>
      <c r="H52" s="42"/>
      <c r="I52" s="60">
        <v>24000</v>
      </c>
      <c r="J52" s="60"/>
      <c r="K52" s="124"/>
      <c r="L52" s="116"/>
    </row>
    <row r="53" spans="1:12" ht="15.75" customHeight="1" x14ac:dyDescent="0.25">
      <c r="A53" s="19">
        <v>20</v>
      </c>
      <c r="B53" s="3">
        <v>6000119</v>
      </c>
      <c r="C53" s="4" t="s">
        <v>149</v>
      </c>
      <c r="D53" s="46" t="s">
        <v>34</v>
      </c>
      <c r="E53" s="133">
        <v>2</v>
      </c>
      <c r="F53" s="42">
        <v>4</v>
      </c>
      <c r="G53" s="58"/>
      <c r="H53" s="42"/>
      <c r="I53" s="60"/>
      <c r="J53" s="60">
        <v>16000</v>
      </c>
      <c r="K53" s="124"/>
      <c r="L53" s="116"/>
    </row>
    <row r="54" spans="1:12" ht="15.75" customHeight="1" x14ac:dyDescent="0.25">
      <c r="A54" s="19">
        <v>21</v>
      </c>
      <c r="B54" s="3">
        <v>6000112</v>
      </c>
      <c r="C54" s="4" t="s">
        <v>150</v>
      </c>
      <c r="D54" s="46" t="s">
        <v>34</v>
      </c>
      <c r="E54" s="133">
        <v>1</v>
      </c>
      <c r="F54" s="42">
        <v>4.5</v>
      </c>
      <c r="G54" s="58">
        <v>10000</v>
      </c>
      <c r="H54" s="42"/>
      <c r="I54" s="60"/>
      <c r="J54" s="60"/>
      <c r="K54" s="124"/>
      <c r="L54" s="116"/>
    </row>
    <row r="55" spans="1:12" ht="15" customHeight="1" x14ac:dyDescent="0.25">
      <c r="A55" s="19">
        <v>22</v>
      </c>
      <c r="B55" s="3">
        <v>6000305</v>
      </c>
      <c r="C55" s="4" t="s">
        <v>151</v>
      </c>
      <c r="D55" s="46" t="s">
        <v>34</v>
      </c>
      <c r="E55" s="133">
        <v>1</v>
      </c>
      <c r="F55" s="42">
        <v>4.5</v>
      </c>
      <c r="G55" s="58"/>
      <c r="H55" s="42"/>
      <c r="I55" s="60"/>
      <c r="J55" s="60">
        <v>10000</v>
      </c>
      <c r="K55" s="124"/>
      <c r="L55" s="116"/>
    </row>
    <row r="56" spans="1:12" ht="15.75" customHeight="1" x14ac:dyDescent="0.25">
      <c r="A56" s="19">
        <v>23</v>
      </c>
      <c r="B56" s="3">
        <v>6000306</v>
      </c>
      <c r="C56" s="4" t="s">
        <v>152</v>
      </c>
      <c r="D56" s="46" t="s">
        <v>34</v>
      </c>
      <c r="E56" s="133">
        <v>1.3</v>
      </c>
      <c r="F56" s="42">
        <v>4.5</v>
      </c>
      <c r="G56" s="58"/>
      <c r="H56" s="42"/>
      <c r="I56" s="60"/>
      <c r="J56" s="60">
        <v>12000</v>
      </c>
      <c r="K56" s="124"/>
      <c r="L56" s="116"/>
    </row>
    <row r="57" spans="1:12" ht="16.5" customHeight="1" x14ac:dyDescent="0.25">
      <c r="A57" s="19">
        <v>24</v>
      </c>
      <c r="B57" s="3">
        <v>6000103</v>
      </c>
      <c r="C57" s="4" t="s">
        <v>153</v>
      </c>
      <c r="D57" s="46" t="s">
        <v>34</v>
      </c>
      <c r="E57" s="133">
        <v>1.8</v>
      </c>
      <c r="F57" s="42">
        <v>4</v>
      </c>
      <c r="G57" s="58"/>
      <c r="H57" s="42"/>
      <c r="I57" s="60">
        <v>14000</v>
      </c>
      <c r="J57" s="60"/>
      <c r="K57" s="124"/>
      <c r="L57" s="116"/>
    </row>
    <row r="58" spans="1:12" ht="32.25" customHeight="1" x14ac:dyDescent="0.25">
      <c r="A58" s="19">
        <v>25</v>
      </c>
      <c r="B58" s="3">
        <v>6000118</v>
      </c>
      <c r="C58" s="4" t="s">
        <v>132</v>
      </c>
      <c r="D58" s="46" t="s">
        <v>133</v>
      </c>
      <c r="E58" s="133">
        <v>1.9</v>
      </c>
      <c r="F58" s="42">
        <v>4.5</v>
      </c>
      <c r="G58" s="58"/>
      <c r="H58" s="42"/>
      <c r="I58" s="60"/>
      <c r="J58" s="60">
        <v>26000</v>
      </c>
      <c r="K58" s="124"/>
      <c r="L58" s="116"/>
    </row>
    <row r="59" spans="1:12" ht="32.25" thickBot="1" x14ac:dyDescent="0.3">
      <c r="A59" s="104">
        <v>26</v>
      </c>
      <c r="B59" s="134" t="s">
        <v>100</v>
      </c>
      <c r="C59" s="47" t="s">
        <v>101</v>
      </c>
      <c r="D59" s="47" t="s">
        <v>102</v>
      </c>
      <c r="E59" s="135"/>
      <c r="F59" s="101"/>
      <c r="G59" s="113">
        <v>13000</v>
      </c>
      <c r="H59" s="101"/>
      <c r="I59" s="101"/>
      <c r="J59" s="103"/>
      <c r="K59" s="128"/>
      <c r="L59" s="116"/>
    </row>
    <row r="60" spans="1:12" ht="32.25" thickBot="1" x14ac:dyDescent="0.3">
      <c r="A60" s="13"/>
      <c r="B60" s="9"/>
      <c r="C60" s="13"/>
      <c r="D60" s="13"/>
      <c r="E60" s="78" t="s">
        <v>4</v>
      </c>
      <c r="F60" s="109"/>
      <c r="G60" s="109">
        <f>SUM(G34:G59)</f>
        <v>145000</v>
      </c>
      <c r="H60" s="111">
        <f>SUM(H34:H59)</f>
        <v>241800</v>
      </c>
      <c r="I60" s="109">
        <f>SUM(I34:I59)</f>
        <v>192000</v>
      </c>
      <c r="J60" s="136">
        <f>SUM(J34:J59)</f>
        <v>71000</v>
      </c>
      <c r="K60" s="137">
        <f>SUM(G60:J60)</f>
        <v>649800</v>
      </c>
      <c r="L60" s="116"/>
    </row>
    <row r="61" spans="1:12" ht="15.75" x14ac:dyDescent="0.25">
      <c r="A61" s="13"/>
      <c r="B61" s="9"/>
      <c r="C61" s="13"/>
      <c r="D61" s="13"/>
      <c r="E61" s="82"/>
      <c r="F61" s="43"/>
      <c r="G61" s="43"/>
      <c r="H61" s="43"/>
      <c r="I61" s="43"/>
      <c r="J61" s="43"/>
      <c r="K61" s="43"/>
      <c r="L61" s="116"/>
    </row>
    <row r="62" spans="1:12" ht="16.5" thickBot="1" x14ac:dyDescent="0.3">
      <c r="A62" s="8" t="s">
        <v>11</v>
      </c>
      <c r="B62" s="43"/>
      <c r="C62" s="13"/>
      <c r="D62" s="12"/>
      <c r="E62" s="71"/>
      <c r="F62" s="9"/>
      <c r="G62" s="9"/>
      <c r="H62" s="9"/>
      <c r="I62" s="9"/>
      <c r="J62" s="9"/>
      <c r="K62" s="9"/>
      <c r="L62" s="116"/>
    </row>
    <row r="63" spans="1:12" ht="16.5" thickBot="1" x14ac:dyDescent="0.3">
      <c r="A63" s="23">
        <v>1</v>
      </c>
      <c r="B63" s="93" t="s">
        <v>11</v>
      </c>
      <c r="C63" s="30"/>
      <c r="D63" s="31"/>
      <c r="E63" s="81" t="s">
        <v>12</v>
      </c>
      <c r="F63" s="50"/>
      <c r="G63" s="118">
        <v>50000</v>
      </c>
      <c r="H63" s="95">
        <v>50000</v>
      </c>
      <c r="I63" s="95">
        <v>50000</v>
      </c>
      <c r="J63" s="95">
        <v>50000</v>
      </c>
      <c r="K63" s="9"/>
      <c r="L63" s="116"/>
    </row>
    <row r="64" spans="1:12" ht="16.5" thickBot="1" x14ac:dyDescent="0.3">
      <c r="A64" s="26">
        <v>2</v>
      </c>
      <c r="B64" s="94" t="s">
        <v>15</v>
      </c>
      <c r="C64" s="22"/>
      <c r="D64" s="32"/>
      <c r="E64" s="81" t="s">
        <v>12</v>
      </c>
      <c r="F64" s="56"/>
      <c r="G64" s="95">
        <v>66200</v>
      </c>
      <c r="H64" s="111">
        <v>66200</v>
      </c>
      <c r="I64" s="95">
        <v>66200</v>
      </c>
      <c r="J64" s="95">
        <v>66200</v>
      </c>
      <c r="K64" s="9"/>
      <c r="L64" s="116"/>
    </row>
    <row r="65" spans="1:12" ht="32.25" thickBot="1" x14ac:dyDescent="0.3">
      <c r="A65" s="13"/>
      <c r="B65" s="9"/>
      <c r="C65" s="13"/>
      <c r="D65" s="13"/>
      <c r="E65" s="81" t="s">
        <v>4</v>
      </c>
      <c r="F65" s="52"/>
      <c r="G65" s="95">
        <f>SUM(G60:G63:G64)</f>
        <v>261200</v>
      </c>
      <c r="H65" s="111">
        <f>SUM(H60:H63:H64)</f>
        <v>358000</v>
      </c>
      <c r="I65" s="95">
        <f>SUM(I60:I63:I64)</f>
        <v>308200</v>
      </c>
      <c r="J65" s="95">
        <f>SUM(J60:J63:J64)</f>
        <v>187200</v>
      </c>
      <c r="K65" s="9"/>
      <c r="L65" s="116"/>
    </row>
    <row r="66" spans="1:12" ht="15.75" x14ac:dyDescent="0.25">
      <c r="A66" s="13"/>
      <c r="B66" s="9"/>
      <c r="C66" s="13"/>
      <c r="D66" s="13"/>
      <c r="E66" s="82"/>
      <c r="F66" s="9"/>
      <c r="G66" s="43"/>
      <c r="H66" s="43"/>
      <c r="I66" s="43"/>
      <c r="J66" s="43"/>
      <c r="K66" s="9"/>
      <c r="L66" s="116"/>
    </row>
    <row r="67" spans="1:12" ht="15.75" x14ac:dyDescent="0.25">
      <c r="A67" s="8" t="s">
        <v>7</v>
      </c>
      <c r="B67" s="9"/>
      <c r="C67" s="13"/>
      <c r="D67" s="13"/>
      <c r="E67" s="71"/>
      <c r="F67" s="9"/>
      <c r="G67" s="9"/>
      <c r="H67" s="9"/>
      <c r="I67" s="9"/>
      <c r="J67" s="9"/>
      <c r="K67" s="9"/>
      <c r="L67" s="116"/>
    </row>
    <row r="68" spans="1:12" ht="16.5" thickBot="1" x14ac:dyDescent="0.3">
      <c r="A68" s="8" t="s">
        <v>71</v>
      </c>
      <c r="B68" s="43"/>
      <c r="C68" s="8"/>
      <c r="D68" s="8"/>
      <c r="E68" s="71"/>
      <c r="F68" s="9"/>
      <c r="G68" s="9"/>
      <c r="H68" s="9"/>
      <c r="I68" s="9"/>
      <c r="J68" s="9"/>
      <c r="K68" s="9"/>
      <c r="L68" s="116"/>
    </row>
    <row r="69" spans="1:12" ht="15.75" x14ac:dyDescent="0.25">
      <c r="A69" s="108">
        <v>1</v>
      </c>
      <c r="B69" s="70">
        <v>1920242</v>
      </c>
      <c r="C69" s="5" t="s">
        <v>81</v>
      </c>
      <c r="D69" s="5" t="s">
        <v>85</v>
      </c>
      <c r="E69" s="114">
        <v>0.2</v>
      </c>
      <c r="F69" s="99">
        <v>3.5</v>
      </c>
      <c r="G69" s="99"/>
      <c r="H69" s="99"/>
      <c r="I69" s="99">
        <v>5600</v>
      </c>
      <c r="J69" s="99"/>
      <c r="K69" s="123"/>
      <c r="L69" s="116"/>
    </row>
    <row r="70" spans="1:12" ht="15.75" x14ac:dyDescent="0.25">
      <c r="A70" s="33">
        <v>2</v>
      </c>
      <c r="B70" s="3">
        <v>1920105</v>
      </c>
      <c r="C70" s="1" t="s">
        <v>82</v>
      </c>
      <c r="D70" s="1" t="s">
        <v>85</v>
      </c>
      <c r="E70" s="75">
        <v>0.2</v>
      </c>
      <c r="F70" s="17">
        <v>3.5</v>
      </c>
      <c r="G70" s="17">
        <v>5600</v>
      </c>
      <c r="H70" s="17"/>
      <c r="I70" s="17"/>
      <c r="J70" s="17"/>
      <c r="K70" s="124"/>
      <c r="L70" s="116"/>
    </row>
    <row r="71" spans="1:12" ht="15.75" x14ac:dyDescent="0.25">
      <c r="A71" s="33">
        <v>3</v>
      </c>
      <c r="B71" s="18">
        <v>1920106</v>
      </c>
      <c r="C71" s="2" t="s">
        <v>84</v>
      </c>
      <c r="D71" s="2" t="s">
        <v>85</v>
      </c>
      <c r="E71" s="74">
        <v>0.22500000000000001</v>
      </c>
      <c r="F71" s="17">
        <v>3.5</v>
      </c>
      <c r="G71" s="17">
        <v>6300</v>
      </c>
      <c r="H71" s="42"/>
      <c r="I71" s="60"/>
      <c r="J71" s="17"/>
      <c r="K71" s="124"/>
      <c r="L71" s="116"/>
    </row>
    <row r="72" spans="1:12" ht="31.5" x14ac:dyDescent="0.25">
      <c r="A72" s="33">
        <v>4</v>
      </c>
      <c r="B72" s="3">
        <v>1920103</v>
      </c>
      <c r="C72" s="1" t="s">
        <v>77</v>
      </c>
      <c r="D72" s="4" t="s">
        <v>74</v>
      </c>
      <c r="E72" s="75">
        <v>0.25</v>
      </c>
      <c r="F72" s="17">
        <v>4</v>
      </c>
      <c r="G72" s="17"/>
      <c r="H72" s="17"/>
      <c r="I72" s="59">
        <v>8000</v>
      </c>
      <c r="J72" s="17"/>
      <c r="K72" s="124"/>
      <c r="L72" s="116"/>
    </row>
    <row r="73" spans="1:12" ht="63" x14ac:dyDescent="0.25">
      <c r="A73" s="33">
        <v>5</v>
      </c>
      <c r="B73" s="3" t="s">
        <v>20</v>
      </c>
      <c r="C73" s="1" t="s">
        <v>78</v>
      </c>
      <c r="D73" s="4" t="s">
        <v>121</v>
      </c>
      <c r="E73" s="73">
        <v>0.435</v>
      </c>
      <c r="F73" s="17">
        <v>5</v>
      </c>
      <c r="G73" s="17"/>
      <c r="H73" s="17"/>
      <c r="I73" s="61">
        <v>18000</v>
      </c>
      <c r="J73" s="65"/>
      <c r="K73" s="124"/>
      <c r="L73" s="116"/>
    </row>
    <row r="74" spans="1:12" ht="15.75" x14ac:dyDescent="0.25">
      <c r="A74" s="33">
        <v>6</v>
      </c>
      <c r="B74" s="29">
        <v>1920102</v>
      </c>
      <c r="C74" s="34" t="s">
        <v>86</v>
      </c>
      <c r="D74" s="34" t="s">
        <v>10</v>
      </c>
      <c r="E74" s="80">
        <v>0.19</v>
      </c>
      <c r="F74" s="51">
        <v>4.5</v>
      </c>
      <c r="G74" s="42"/>
      <c r="H74" s="42"/>
      <c r="I74" s="60">
        <v>3500</v>
      </c>
      <c r="J74" s="17"/>
      <c r="K74" s="124"/>
      <c r="L74" s="116"/>
    </row>
    <row r="75" spans="1:12" ht="15.75" x14ac:dyDescent="0.25">
      <c r="A75" s="33">
        <v>7</v>
      </c>
      <c r="B75" s="18">
        <v>1920237</v>
      </c>
      <c r="C75" s="2" t="s">
        <v>87</v>
      </c>
      <c r="D75" s="2" t="s">
        <v>10</v>
      </c>
      <c r="E75" s="77">
        <v>0.2</v>
      </c>
      <c r="F75" s="42">
        <v>4</v>
      </c>
      <c r="G75" s="42"/>
      <c r="H75" s="42"/>
      <c r="I75" s="60">
        <v>3200</v>
      </c>
      <c r="J75" s="17"/>
      <c r="K75" s="124"/>
      <c r="L75" s="116"/>
    </row>
    <row r="76" spans="1:12" ht="15.75" x14ac:dyDescent="0.25">
      <c r="A76" s="33">
        <v>8</v>
      </c>
      <c r="B76" s="18">
        <v>1920108</v>
      </c>
      <c r="C76" s="2" t="s">
        <v>88</v>
      </c>
      <c r="D76" s="2" t="s">
        <v>10</v>
      </c>
      <c r="E76" s="77">
        <v>0.3</v>
      </c>
      <c r="F76" s="42">
        <v>4</v>
      </c>
      <c r="G76" s="42"/>
      <c r="H76" s="42"/>
      <c r="I76" s="60">
        <v>5000</v>
      </c>
      <c r="J76" s="17"/>
      <c r="K76" s="124"/>
      <c r="L76" s="116"/>
    </row>
    <row r="77" spans="1:12" ht="15.75" x14ac:dyDescent="0.25">
      <c r="A77" s="33">
        <v>9</v>
      </c>
      <c r="B77" s="18">
        <v>1920109</v>
      </c>
      <c r="C77" s="2" t="s">
        <v>89</v>
      </c>
      <c r="D77" s="2" t="s">
        <v>10</v>
      </c>
      <c r="E77" s="77">
        <v>0.18</v>
      </c>
      <c r="F77" s="42">
        <v>3.5</v>
      </c>
      <c r="G77" s="42"/>
      <c r="H77" s="42"/>
      <c r="I77" s="60">
        <v>2500</v>
      </c>
      <c r="J77" s="17"/>
      <c r="K77" s="124"/>
      <c r="L77" s="116"/>
    </row>
    <row r="78" spans="1:12" ht="15.75" x14ac:dyDescent="0.25">
      <c r="A78" s="33">
        <v>10</v>
      </c>
      <c r="B78" s="3">
        <v>1920221</v>
      </c>
      <c r="C78" s="1" t="s">
        <v>75</v>
      </c>
      <c r="D78" s="16" t="s">
        <v>34</v>
      </c>
      <c r="E78" s="73">
        <v>1</v>
      </c>
      <c r="F78" s="17">
        <v>4</v>
      </c>
      <c r="G78" s="57">
        <v>8000</v>
      </c>
      <c r="H78" s="17"/>
      <c r="I78" s="59"/>
      <c r="J78" s="59"/>
      <c r="K78" s="124"/>
      <c r="L78" s="116"/>
    </row>
    <row r="79" spans="1:12" ht="15.75" x14ac:dyDescent="0.25">
      <c r="A79" s="33"/>
      <c r="B79" s="3">
        <v>1920010</v>
      </c>
      <c r="C79" s="1" t="s">
        <v>159</v>
      </c>
      <c r="D79" s="16" t="s">
        <v>34</v>
      </c>
      <c r="E79" s="73">
        <v>0.5</v>
      </c>
      <c r="F79" s="17">
        <v>4</v>
      </c>
      <c r="G79" s="57">
        <v>4000</v>
      </c>
      <c r="H79" s="17"/>
      <c r="I79" s="59"/>
      <c r="J79" s="59"/>
      <c r="K79" s="124"/>
      <c r="L79" s="116"/>
    </row>
    <row r="80" spans="1:12" ht="15.75" x14ac:dyDescent="0.25">
      <c r="A80" s="33">
        <v>11</v>
      </c>
      <c r="B80" s="3">
        <v>1920254</v>
      </c>
      <c r="C80" s="1" t="s">
        <v>103</v>
      </c>
      <c r="D80" s="1" t="s">
        <v>34</v>
      </c>
      <c r="E80" s="73">
        <v>1.4</v>
      </c>
      <c r="F80" s="17">
        <v>4.5</v>
      </c>
      <c r="G80" s="17">
        <v>12600</v>
      </c>
      <c r="H80" s="17"/>
      <c r="I80" s="59"/>
      <c r="J80" s="59"/>
      <c r="K80" s="124"/>
      <c r="L80" s="116"/>
    </row>
    <row r="81" spans="1:12" ht="15.75" x14ac:dyDescent="0.25">
      <c r="A81" s="33">
        <v>12</v>
      </c>
      <c r="B81" s="3">
        <v>1920030</v>
      </c>
      <c r="C81" s="1" t="s">
        <v>80</v>
      </c>
      <c r="D81" s="1" t="s">
        <v>34</v>
      </c>
      <c r="E81" s="73">
        <v>1.7</v>
      </c>
      <c r="F81" s="17">
        <v>4</v>
      </c>
      <c r="G81" s="17"/>
      <c r="H81" s="17">
        <v>13600</v>
      </c>
      <c r="I81" s="59"/>
      <c r="J81" s="59"/>
      <c r="K81" s="124"/>
      <c r="L81" s="116"/>
    </row>
    <row r="82" spans="1:12" ht="47.25" customHeight="1" x14ac:dyDescent="0.25">
      <c r="A82" s="33">
        <v>13</v>
      </c>
      <c r="B82" s="66" t="s">
        <v>135</v>
      </c>
      <c r="C82" s="1" t="s">
        <v>134</v>
      </c>
      <c r="D82" s="1" t="s">
        <v>34</v>
      </c>
      <c r="E82" s="73">
        <v>1.8</v>
      </c>
      <c r="F82" s="17">
        <v>4</v>
      </c>
      <c r="G82" s="17"/>
      <c r="H82" s="17"/>
      <c r="I82" s="59"/>
      <c r="J82" s="59">
        <v>12000</v>
      </c>
      <c r="K82" s="124"/>
      <c r="L82" s="116"/>
    </row>
    <row r="83" spans="1:12" ht="15.75" x14ac:dyDescent="0.25">
      <c r="A83" s="33">
        <v>14</v>
      </c>
      <c r="B83" s="3">
        <v>1920212</v>
      </c>
      <c r="C83" s="1" t="s">
        <v>76</v>
      </c>
      <c r="D83" s="1" t="s">
        <v>34</v>
      </c>
      <c r="E83" s="75">
        <v>1.2</v>
      </c>
      <c r="F83" s="17">
        <v>4</v>
      </c>
      <c r="G83" s="17"/>
      <c r="H83" s="17">
        <v>10000</v>
      </c>
      <c r="I83" s="59"/>
      <c r="J83" s="59"/>
      <c r="K83" s="124"/>
      <c r="L83" s="116"/>
    </row>
    <row r="84" spans="1:12" ht="15.75" x14ac:dyDescent="0.25">
      <c r="A84" s="19">
        <v>15</v>
      </c>
      <c r="B84" s="18" t="s">
        <v>154</v>
      </c>
      <c r="C84" s="2" t="s">
        <v>110</v>
      </c>
      <c r="D84" s="2" t="s">
        <v>111</v>
      </c>
      <c r="E84" s="74"/>
      <c r="F84" s="42"/>
      <c r="G84" s="42"/>
      <c r="H84" s="17"/>
      <c r="I84" s="17"/>
      <c r="J84" s="17">
        <v>4000</v>
      </c>
      <c r="K84" s="124"/>
      <c r="L84" s="116"/>
    </row>
    <row r="85" spans="1:12" ht="33.75" customHeight="1" thickBot="1" x14ac:dyDescent="0.3">
      <c r="A85" s="104">
        <v>16</v>
      </c>
      <c r="B85" s="35" t="s">
        <v>125</v>
      </c>
      <c r="C85" s="7" t="s">
        <v>83</v>
      </c>
      <c r="D85" s="47" t="s">
        <v>122</v>
      </c>
      <c r="E85" s="83">
        <v>0.12</v>
      </c>
      <c r="F85" s="53">
        <v>1.8</v>
      </c>
      <c r="G85" s="101">
        <v>5000</v>
      </c>
      <c r="H85" s="101"/>
      <c r="I85" s="101"/>
      <c r="J85" s="101"/>
      <c r="K85" s="128"/>
      <c r="L85" s="116" t="s">
        <v>143</v>
      </c>
    </row>
    <row r="86" spans="1:12" ht="32.25" thickBot="1" x14ac:dyDescent="0.3">
      <c r="A86" s="13"/>
      <c r="B86" s="9"/>
      <c r="C86" s="13"/>
      <c r="D86" s="13"/>
      <c r="E86" s="78" t="s">
        <v>4</v>
      </c>
      <c r="F86" s="48"/>
      <c r="G86" s="109">
        <f>SUM(G69:G85)</f>
        <v>41500</v>
      </c>
      <c r="H86" s="95">
        <f>SUM(H69:H85)</f>
        <v>23600</v>
      </c>
      <c r="I86" s="95">
        <f>SUM(I69:I85)</f>
        <v>45800</v>
      </c>
      <c r="J86" s="95">
        <f>SUM(J69:J85)</f>
        <v>16000</v>
      </c>
      <c r="K86" s="95">
        <f>SUM(G86:J86)</f>
        <v>126900</v>
      </c>
      <c r="L86" s="116"/>
    </row>
    <row r="87" spans="1:12" ht="16.5" thickBot="1" x14ac:dyDescent="0.3">
      <c r="A87" s="14" t="s">
        <v>11</v>
      </c>
      <c r="B87" s="69"/>
      <c r="C87" s="13"/>
      <c r="D87" s="13"/>
      <c r="E87" s="71"/>
      <c r="F87" s="9"/>
      <c r="G87" s="9"/>
      <c r="H87" s="9"/>
      <c r="I87" s="62"/>
      <c r="J87" s="9"/>
      <c r="K87" s="9"/>
      <c r="L87" s="116"/>
    </row>
    <row r="88" spans="1:12" ht="16.5" thickBot="1" x14ac:dyDescent="0.3">
      <c r="A88" s="23">
        <v>1</v>
      </c>
      <c r="B88" s="87" t="s">
        <v>11</v>
      </c>
      <c r="C88" s="5"/>
      <c r="D88" s="24"/>
      <c r="E88" s="129" t="s">
        <v>12</v>
      </c>
      <c r="F88" s="54"/>
      <c r="G88" s="118">
        <v>17000</v>
      </c>
      <c r="H88" s="95">
        <v>17000</v>
      </c>
      <c r="I88" s="130">
        <v>17000</v>
      </c>
      <c r="J88" s="95">
        <v>17000</v>
      </c>
      <c r="K88" s="9"/>
      <c r="L88" s="116"/>
    </row>
    <row r="89" spans="1:12" ht="16.5" thickBot="1" x14ac:dyDescent="0.3">
      <c r="A89" s="26">
        <v>2</v>
      </c>
      <c r="B89" s="88" t="s">
        <v>15</v>
      </c>
      <c r="C89" s="7"/>
      <c r="D89" s="37"/>
      <c r="E89" s="129" t="s">
        <v>12</v>
      </c>
      <c r="F89" s="54"/>
      <c r="G89" s="111">
        <v>87000</v>
      </c>
      <c r="H89" s="109">
        <v>87000</v>
      </c>
      <c r="I89" s="110">
        <v>87000</v>
      </c>
      <c r="J89" s="95">
        <v>87000</v>
      </c>
      <c r="K89" s="9"/>
      <c r="L89" s="116"/>
    </row>
    <row r="90" spans="1:12" ht="32.25" thickBot="1" x14ac:dyDescent="0.3">
      <c r="A90" s="13"/>
      <c r="B90" s="9"/>
      <c r="C90" s="13"/>
      <c r="D90" s="13"/>
      <c r="E90" s="81" t="s">
        <v>4</v>
      </c>
      <c r="F90" s="54"/>
      <c r="G90" s="111">
        <f>G86+G88+G89</f>
        <v>145500</v>
      </c>
      <c r="H90" s="109">
        <f>H86+H88+H89</f>
        <v>127600</v>
      </c>
      <c r="I90" s="110">
        <f>I86+I88+I89</f>
        <v>149800</v>
      </c>
      <c r="J90" s="110">
        <f>J86+J88+J89</f>
        <v>120000</v>
      </c>
      <c r="K90" s="9"/>
      <c r="L90" s="116"/>
    </row>
    <row r="91" spans="1:12" ht="15.75" x14ac:dyDescent="0.25">
      <c r="A91" s="13"/>
      <c r="B91" s="9"/>
      <c r="C91" s="13"/>
      <c r="D91" s="13"/>
      <c r="E91" s="82"/>
      <c r="F91" s="9"/>
      <c r="G91" s="43"/>
      <c r="H91" s="43"/>
      <c r="I91" s="43"/>
      <c r="J91" s="43"/>
      <c r="K91" s="9"/>
      <c r="L91" s="116"/>
    </row>
    <row r="92" spans="1:12" ht="15.75" x14ac:dyDescent="0.25">
      <c r="A92" s="8" t="s">
        <v>9</v>
      </c>
      <c r="B92" s="9"/>
      <c r="C92" s="13"/>
      <c r="D92" s="13"/>
      <c r="E92" s="71"/>
      <c r="F92" s="9"/>
      <c r="G92" s="9"/>
      <c r="H92" s="9"/>
      <c r="I92" s="9"/>
      <c r="J92" s="9"/>
      <c r="K92" s="9"/>
      <c r="L92" s="116"/>
    </row>
    <row r="93" spans="1:12" ht="16.5" thickBot="1" x14ac:dyDescent="0.3">
      <c r="A93" s="8" t="s">
        <v>72</v>
      </c>
      <c r="B93" s="43"/>
      <c r="C93" s="8"/>
      <c r="D93" s="8"/>
      <c r="E93" s="71"/>
      <c r="F93" s="9"/>
      <c r="G93" s="9"/>
      <c r="H93" s="9"/>
      <c r="I93" s="9"/>
      <c r="J93" s="9"/>
      <c r="K93" s="9"/>
      <c r="L93" s="116"/>
    </row>
    <row r="94" spans="1:12" ht="15.75" x14ac:dyDescent="0.25">
      <c r="A94" s="108">
        <v>1</v>
      </c>
      <c r="B94" s="70">
        <v>4900020</v>
      </c>
      <c r="C94" s="5" t="s">
        <v>66</v>
      </c>
      <c r="D94" s="5" t="s">
        <v>64</v>
      </c>
      <c r="E94" s="98">
        <v>0.34200000000000003</v>
      </c>
      <c r="F94" s="99">
        <v>4</v>
      </c>
      <c r="G94" s="99"/>
      <c r="H94" s="99"/>
      <c r="I94" s="100"/>
      <c r="J94" s="99">
        <v>11000</v>
      </c>
      <c r="K94" s="123"/>
      <c r="L94" s="116"/>
    </row>
    <row r="95" spans="1:12" ht="31.5" x14ac:dyDescent="0.25">
      <c r="A95" s="33">
        <v>2</v>
      </c>
      <c r="B95" s="3">
        <v>4900012</v>
      </c>
      <c r="C95" s="4" t="s">
        <v>67</v>
      </c>
      <c r="D95" s="1" t="s">
        <v>64</v>
      </c>
      <c r="E95" s="75">
        <v>0.15</v>
      </c>
      <c r="F95" s="17">
        <v>3.5</v>
      </c>
      <c r="G95" s="17"/>
      <c r="H95" s="17">
        <v>4200</v>
      </c>
      <c r="I95" s="59"/>
      <c r="J95" s="63"/>
      <c r="K95" s="124"/>
      <c r="L95" s="116"/>
    </row>
    <row r="96" spans="1:12" ht="15.75" x14ac:dyDescent="0.25">
      <c r="A96" s="33">
        <v>3</v>
      </c>
      <c r="B96" s="3">
        <v>4900015</v>
      </c>
      <c r="C96" s="1" t="s">
        <v>96</v>
      </c>
      <c r="D96" s="1" t="s">
        <v>64</v>
      </c>
      <c r="E96" s="75">
        <v>0.05</v>
      </c>
      <c r="F96" s="17">
        <v>4.5</v>
      </c>
      <c r="G96" s="17">
        <v>1800</v>
      </c>
      <c r="H96" s="17"/>
      <c r="I96" s="59"/>
      <c r="J96" s="63"/>
      <c r="K96" s="124"/>
      <c r="L96" s="116"/>
    </row>
    <row r="97" spans="1:12" ht="31.5" x14ac:dyDescent="0.25">
      <c r="A97" s="33">
        <v>4</v>
      </c>
      <c r="B97" s="3">
        <v>4900003</v>
      </c>
      <c r="C97" s="4" t="s">
        <v>128</v>
      </c>
      <c r="D97" s="1" t="s">
        <v>64</v>
      </c>
      <c r="E97" s="75">
        <v>0.2</v>
      </c>
      <c r="F97" s="17">
        <v>3.5</v>
      </c>
      <c r="G97" s="17"/>
      <c r="H97" s="17"/>
      <c r="I97" s="59">
        <v>5600</v>
      </c>
      <c r="J97" s="63"/>
      <c r="K97" s="124"/>
      <c r="L97" s="116"/>
    </row>
    <row r="98" spans="1:12" ht="15.75" x14ac:dyDescent="0.25">
      <c r="A98" s="33">
        <v>5</v>
      </c>
      <c r="B98" s="3">
        <v>4900007</v>
      </c>
      <c r="C98" s="1" t="s">
        <v>68</v>
      </c>
      <c r="D98" s="1" t="s">
        <v>64</v>
      </c>
      <c r="E98" s="75">
        <v>0.45</v>
      </c>
      <c r="F98" s="17">
        <v>3.5</v>
      </c>
      <c r="G98" s="17"/>
      <c r="H98" s="17"/>
      <c r="I98" s="61">
        <v>17000</v>
      </c>
      <c r="J98" s="65"/>
      <c r="K98" s="124"/>
      <c r="L98" s="116"/>
    </row>
    <row r="99" spans="1:12" ht="15.75" x14ac:dyDescent="0.25">
      <c r="A99" s="33">
        <v>6</v>
      </c>
      <c r="B99" s="3">
        <v>4900028</v>
      </c>
      <c r="C99" s="1" t="s">
        <v>69</v>
      </c>
      <c r="D99" s="1" t="s">
        <v>64</v>
      </c>
      <c r="E99" s="75">
        <v>0.153</v>
      </c>
      <c r="F99" s="17">
        <v>3.5</v>
      </c>
      <c r="G99" s="17"/>
      <c r="H99" s="17"/>
      <c r="I99" s="17">
        <v>3800</v>
      </c>
      <c r="J99" s="63"/>
      <c r="K99" s="124"/>
      <c r="L99" s="116"/>
    </row>
    <row r="100" spans="1:12" ht="15.75" x14ac:dyDescent="0.25">
      <c r="A100" s="33">
        <v>7</v>
      </c>
      <c r="B100" s="38">
        <v>4900023</v>
      </c>
      <c r="C100" s="6" t="s">
        <v>70</v>
      </c>
      <c r="D100" s="39" t="s">
        <v>64</v>
      </c>
      <c r="E100" s="84">
        <v>0.29799999999999999</v>
      </c>
      <c r="F100" s="17">
        <v>4</v>
      </c>
      <c r="G100" s="17"/>
      <c r="H100" s="17"/>
      <c r="I100" s="17">
        <v>9600</v>
      </c>
      <c r="J100" s="63"/>
      <c r="K100" s="124"/>
      <c r="L100" s="116"/>
    </row>
    <row r="101" spans="1:12" ht="31.5" x14ac:dyDescent="0.25">
      <c r="A101" s="33">
        <v>8</v>
      </c>
      <c r="B101" s="3">
        <v>4900011</v>
      </c>
      <c r="C101" s="4" t="s">
        <v>61</v>
      </c>
      <c r="D101" s="1" t="s">
        <v>64</v>
      </c>
      <c r="E101" s="75">
        <v>0.4</v>
      </c>
      <c r="F101" s="17">
        <v>3.5</v>
      </c>
      <c r="G101" s="17"/>
      <c r="H101" s="17">
        <v>11200</v>
      </c>
      <c r="I101" s="63"/>
      <c r="J101" s="63"/>
      <c r="K101" s="124"/>
      <c r="L101" s="116"/>
    </row>
    <row r="102" spans="1:12" ht="35.25" customHeight="1" x14ac:dyDescent="0.25">
      <c r="A102" s="33">
        <v>9</v>
      </c>
      <c r="B102" s="115" t="s">
        <v>158</v>
      </c>
      <c r="C102" s="67" t="s">
        <v>157</v>
      </c>
      <c r="D102" s="6" t="s">
        <v>113</v>
      </c>
      <c r="E102" s="85">
        <v>1.7</v>
      </c>
      <c r="F102" s="55">
        <v>5</v>
      </c>
      <c r="G102" s="45">
        <v>60000</v>
      </c>
      <c r="H102" s="55"/>
      <c r="I102" s="63"/>
      <c r="J102" s="63"/>
      <c r="K102" s="124"/>
      <c r="L102" s="116"/>
    </row>
    <row r="103" spans="1:12" ht="15.75" x14ac:dyDescent="0.25">
      <c r="A103" s="33">
        <v>10</v>
      </c>
      <c r="B103" s="38">
        <v>4900003</v>
      </c>
      <c r="C103" s="6" t="s">
        <v>59</v>
      </c>
      <c r="D103" s="6" t="s">
        <v>65</v>
      </c>
      <c r="E103" s="86">
        <v>0.56999999999999995</v>
      </c>
      <c r="F103" s="55">
        <v>4</v>
      </c>
      <c r="G103" s="55">
        <v>9000</v>
      </c>
      <c r="H103" s="55"/>
      <c r="I103" s="63"/>
      <c r="J103" s="63"/>
      <c r="K103" s="124"/>
      <c r="L103" s="116"/>
    </row>
    <row r="104" spans="1:12" ht="22.5" customHeight="1" x14ac:dyDescent="0.25">
      <c r="A104" s="33">
        <v>11</v>
      </c>
      <c r="B104" s="38">
        <v>4900036</v>
      </c>
      <c r="C104" s="6" t="s">
        <v>60</v>
      </c>
      <c r="D104" s="46" t="s">
        <v>118</v>
      </c>
      <c r="E104" s="86">
        <v>0.25</v>
      </c>
      <c r="F104" s="55">
        <v>5</v>
      </c>
      <c r="G104" s="45"/>
      <c r="H104" s="55">
        <v>8000</v>
      </c>
      <c r="I104" s="63"/>
      <c r="J104" s="63"/>
      <c r="K104" s="124"/>
      <c r="L104" s="116"/>
    </row>
    <row r="105" spans="1:12" ht="31.5" x14ac:dyDescent="0.25">
      <c r="A105" s="33">
        <v>12</v>
      </c>
      <c r="B105" s="3" t="s">
        <v>21</v>
      </c>
      <c r="C105" s="1" t="s">
        <v>62</v>
      </c>
      <c r="D105" s="4" t="s">
        <v>63</v>
      </c>
      <c r="E105" s="75">
        <v>0.11</v>
      </c>
      <c r="F105" s="17">
        <v>4.5</v>
      </c>
      <c r="G105" s="17">
        <v>3960</v>
      </c>
      <c r="H105" s="17"/>
      <c r="I105" s="59"/>
      <c r="J105" s="59"/>
      <c r="K105" s="124"/>
      <c r="L105" s="116"/>
    </row>
    <row r="106" spans="1:12" ht="19.5" customHeight="1" thickBot="1" x14ac:dyDescent="0.3">
      <c r="A106" s="26">
        <v>13</v>
      </c>
      <c r="B106" s="35" t="s">
        <v>22</v>
      </c>
      <c r="C106" s="7" t="s">
        <v>129</v>
      </c>
      <c r="D106" s="47" t="s">
        <v>118</v>
      </c>
      <c r="E106" s="102" t="s">
        <v>130</v>
      </c>
      <c r="F106" s="101"/>
      <c r="G106" s="101">
        <v>3000</v>
      </c>
      <c r="H106" s="101"/>
      <c r="I106" s="103"/>
      <c r="J106" s="103"/>
      <c r="K106" s="128"/>
      <c r="L106" s="116"/>
    </row>
    <row r="107" spans="1:12" ht="32.25" thickBot="1" x14ac:dyDescent="0.3">
      <c r="A107" s="8"/>
      <c r="B107" s="43"/>
      <c r="C107" s="13"/>
      <c r="D107" s="13"/>
      <c r="E107" s="78" t="s">
        <v>4</v>
      </c>
      <c r="F107" s="56"/>
      <c r="G107" s="138">
        <f>SUM(G94:G106)</f>
        <v>77760</v>
      </c>
      <c r="H107" s="139">
        <f>SUM(H94:H106)</f>
        <v>23400</v>
      </c>
      <c r="I107" s="138">
        <f>SUM(I94:I106)</f>
        <v>36000</v>
      </c>
      <c r="J107" s="111">
        <f>SUM(J94:J106)</f>
        <v>11000</v>
      </c>
      <c r="K107" s="107">
        <f>SUM(G107:J107)</f>
        <v>148160</v>
      </c>
      <c r="L107" s="116"/>
    </row>
    <row r="108" spans="1:12" ht="15.75" x14ac:dyDescent="0.25">
      <c r="A108" s="13"/>
      <c r="B108" s="9"/>
      <c r="C108" s="13"/>
      <c r="D108" s="13"/>
      <c r="E108" s="71"/>
      <c r="F108" s="9"/>
      <c r="G108" s="9"/>
      <c r="H108" s="9"/>
      <c r="I108" s="9"/>
      <c r="J108" s="9"/>
      <c r="K108" s="9"/>
      <c r="L108" s="116"/>
    </row>
    <row r="109" spans="1:12" ht="16.5" thickBot="1" x14ac:dyDescent="0.3">
      <c r="A109" s="14" t="s">
        <v>73</v>
      </c>
      <c r="B109" s="69"/>
      <c r="C109" s="13"/>
      <c r="D109" s="13"/>
      <c r="E109" s="71"/>
      <c r="F109" s="9"/>
      <c r="G109" s="9"/>
      <c r="H109" s="9"/>
      <c r="I109" s="9"/>
      <c r="J109" s="9"/>
      <c r="K109" s="9"/>
      <c r="L109" s="116"/>
    </row>
    <row r="110" spans="1:12" ht="16.5" thickBot="1" x14ac:dyDescent="0.3">
      <c r="A110" s="23">
        <v>1</v>
      </c>
      <c r="B110" s="89" t="s">
        <v>11</v>
      </c>
      <c r="C110" s="40"/>
      <c r="D110" s="36"/>
      <c r="E110" s="129" t="s">
        <v>12</v>
      </c>
      <c r="F110" s="54"/>
      <c r="G110" s="95">
        <v>10500</v>
      </c>
      <c r="H110" s="95">
        <v>10500</v>
      </c>
      <c r="I110" s="130">
        <v>10500</v>
      </c>
      <c r="J110" s="95">
        <v>10500</v>
      </c>
      <c r="K110" s="9"/>
      <c r="L110" s="116"/>
    </row>
    <row r="111" spans="1:12" ht="32.25" thickBot="1" x14ac:dyDescent="0.3">
      <c r="A111" s="13"/>
      <c r="B111" s="9"/>
      <c r="C111" s="13"/>
      <c r="D111" s="13"/>
      <c r="E111" s="81" t="s">
        <v>4</v>
      </c>
      <c r="F111" s="54"/>
      <c r="G111" s="109">
        <f>SUM(G107:G110)</f>
        <v>88260</v>
      </c>
      <c r="H111" s="109">
        <f>SUM(H107:H110)</f>
        <v>33900</v>
      </c>
      <c r="I111" s="110">
        <f>SUM(I107:I110)</f>
        <v>46500</v>
      </c>
      <c r="J111" s="95">
        <f>SUM(J107:J110)</f>
        <v>21500</v>
      </c>
      <c r="K111" s="9"/>
      <c r="L111" s="116"/>
    </row>
    <row r="112" spans="1:12" ht="16.5" thickBot="1" x14ac:dyDescent="0.3">
      <c r="A112" s="13"/>
      <c r="B112" s="9"/>
      <c r="C112" s="13"/>
      <c r="D112" s="13"/>
      <c r="E112" s="71"/>
      <c r="F112" s="9"/>
      <c r="G112" s="9"/>
      <c r="H112" s="9"/>
      <c r="I112" s="9"/>
      <c r="J112" s="9"/>
      <c r="K112" s="9"/>
      <c r="L112" s="116"/>
    </row>
    <row r="113" spans="1:12" ht="16.5" thickBot="1" x14ac:dyDescent="0.3">
      <c r="A113" s="13"/>
      <c r="B113" s="9"/>
      <c r="C113" s="13"/>
      <c r="D113" s="140" t="s">
        <v>18</v>
      </c>
      <c r="E113" s="141"/>
      <c r="F113" s="9"/>
      <c r="G113" s="95">
        <f>G30+G65+G90+G111</f>
        <v>679760</v>
      </c>
      <c r="H113" s="95">
        <f>H30+H65+H90+H111</f>
        <v>666552</v>
      </c>
      <c r="I113" s="95">
        <f>I30+I65+I90+I111</f>
        <v>714600</v>
      </c>
      <c r="J113" s="95">
        <f>J30+J65+J90+J111</f>
        <v>606300</v>
      </c>
      <c r="K113" s="95">
        <f>SUM(G113:J113)</f>
        <v>2667212</v>
      </c>
      <c r="L113" s="116"/>
    </row>
    <row r="114" spans="1:12" ht="16.5" thickBot="1" x14ac:dyDescent="0.3">
      <c r="A114" s="13"/>
      <c r="B114" s="9"/>
      <c r="C114" s="13"/>
      <c r="D114" s="140" t="s">
        <v>97</v>
      </c>
      <c r="E114" s="81"/>
      <c r="F114" s="43"/>
      <c r="G114" s="95">
        <f>SUM(G26+G60+G86+G107)</f>
        <v>356460</v>
      </c>
      <c r="H114" s="95">
        <f>SUM(H26+H60+H86+H107)</f>
        <v>343252</v>
      </c>
      <c r="I114" s="130">
        <f>SUM(I26+I60+I86+I107)</f>
        <v>391300</v>
      </c>
      <c r="J114" s="130">
        <f>SUM(J26+J60+J86+J107)</f>
        <v>283000</v>
      </c>
      <c r="K114" s="107">
        <f>SUM(G114:J114)</f>
        <v>1374012</v>
      </c>
      <c r="L114" s="116"/>
    </row>
    <row r="115" spans="1:12" ht="15.75" x14ac:dyDescent="0.25">
      <c r="A115" s="13"/>
      <c r="B115" s="9"/>
      <c r="C115" s="13"/>
      <c r="D115" s="13"/>
      <c r="E115" s="71"/>
      <c r="F115" s="9"/>
      <c r="G115" s="9"/>
      <c r="H115" s="9"/>
      <c r="I115" s="9"/>
      <c r="J115" s="9"/>
      <c r="K115" s="9"/>
      <c r="L115" s="116"/>
    </row>
    <row r="116" spans="1:12" ht="15.75" x14ac:dyDescent="0.25">
      <c r="A116" s="13"/>
      <c r="B116" s="9"/>
      <c r="C116" s="13"/>
      <c r="D116" s="13"/>
      <c r="E116" s="71"/>
      <c r="F116" s="9"/>
      <c r="G116" s="9"/>
      <c r="H116" s="9"/>
      <c r="I116" s="9"/>
      <c r="J116" s="9"/>
      <c r="K116" s="9"/>
      <c r="L116" s="116"/>
    </row>
    <row r="117" spans="1:12" ht="15.75" x14ac:dyDescent="0.25">
      <c r="A117" s="13"/>
      <c r="B117" s="9"/>
      <c r="C117" s="13"/>
      <c r="D117" s="13"/>
      <c r="E117" s="71"/>
      <c r="F117" s="9"/>
      <c r="G117" s="9"/>
      <c r="H117" s="9"/>
      <c r="I117" s="9"/>
      <c r="J117" s="9"/>
      <c r="K117" s="9"/>
      <c r="L117" s="116"/>
    </row>
  </sheetData>
  <phoneticPr fontId="2" type="noConversion"/>
  <pageMargins left="0.70866141732283472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Mulgi valla teehoiukava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Rein Anton</cp:lastModifiedBy>
  <cp:lastPrinted>2023-04-27T06:29:22Z</cp:lastPrinted>
  <dcterms:created xsi:type="dcterms:W3CDTF">2018-09-05T09:03:22Z</dcterms:created>
  <dcterms:modified xsi:type="dcterms:W3CDTF">2023-04-28T10:12:20Z</dcterms:modified>
</cp:coreProperties>
</file>