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lli\AppData\Local\Microsoft\Windows\INetCache\Content.Outlook\3ABB27DP\"/>
    </mc:Choice>
  </mc:AlternateContent>
  <xr:revisionPtr revIDLastSave="0" documentId="13_ncr:1_{129CCBAA-B1AD-4A4D-AAED-70F9073C02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õplik eelarve 2021 ja täitmine" sheetId="1" r:id="rId1"/>
    <sheet name="1" sheetId="2" r:id="rId2"/>
    <sheet name="2" sheetId="9" r:id="rId3"/>
    <sheet name="3" sheetId="4" r:id="rId4"/>
    <sheet name="4" sheetId="5" r:id="rId5"/>
    <sheet name="5" sheetId="3" r:id="rId6"/>
    <sheet name="6" sheetId="6" r:id="rId7"/>
    <sheet name="7" sheetId="7" r:id="rId8"/>
    <sheet name="8" sheetId="8" r:id="rId9"/>
  </sheets>
  <definedNames>
    <definedName name="_xlnm._FilterDatabase" localSheetId="1" hidden="1">'1'!$A$1:$B$97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G93" i="1"/>
  <c r="G65" i="1"/>
  <c r="D56" i="1"/>
  <c r="E56" i="1"/>
  <c r="F56" i="1"/>
  <c r="G56" i="1"/>
  <c r="C56" i="1"/>
  <c r="D40" i="1"/>
  <c r="E40" i="1"/>
  <c r="C40" i="1"/>
  <c r="G8" i="1" l="1"/>
  <c r="G12" i="1"/>
  <c r="G15" i="1"/>
  <c r="G30" i="1"/>
  <c r="G34" i="1"/>
  <c r="G35" i="1"/>
  <c r="G73" i="1"/>
  <c r="G108" i="1"/>
  <c r="G114" i="1"/>
  <c r="G152" i="1"/>
  <c r="G176" i="1"/>
  <c r="F15" i="1"/>
  <c r="F12" i="1"/>
  <c r="G29" i="1" l="1"/>
  <c r="G7" i="1"/>
  <c r="C12" i="1"/>
  <c r="D12" i="1"/>
  <c r="E12" i="1"/>
  <c r="E15" i="1"/>
  <c r="E176" i="1"/>
  <c r="E152" i="1"/>
  <c r="E114" i="1"/>
  <c r="E108" i="1"/>
  <c r="E93" i="1"/>
  <c r="E85" i="1"/>
  <c r="E76" i="1"/>
  <c r="E73" i="1"/>
  <c r="E65" i="1"/>
  <c r="E35" i="1"/>
  <c r="E30" i="1"/>
  <c r="F79" i="1"/>
  <c r="G79" i="1" s="1"/>
  <c r="G76" i="1" s="1"/>
  <c r="G188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4" i="1"/>
  <c r="G44" i="1" s="1"/>
  <c r="F43" i="1"/>
  <c r="F17" i="1"/>
  <c r="G17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31" i="1"/>
  <c r="G31" i="1" s="1"/>
  <c r="F8" i="1"/>
  <c r="E8" i="1"/>
  <c r="G39" i="1" l="1"/>
  <c r="G43" i="1"/>
  <c r="G40" i="1" s="1"/>
  <c r="G55" i="1" s="1"/>
  <c r="F40" i="1"/>
  <c r="F30" i="1"/>
  <c r="F73" i="1"/>
  <c r="F85" i="1"/>
  <c r="F76" i="1"/>
  <c r="F65" i="1"/>
  <c r="E188" i="1"/>
  <c r="E29" i="1"/>
  <c r="E7" i="1"/>
  <c r="D65" i="1"/>
  <c r="F34" i="1"/>
  <c r="D8" i="1"/>
  <c r="D15" i="1"/>
  <c r="D30" i="1"/>
  <c r="D35" i="1"/>
  <c r="D73" i="1"/>
  <c r="D76" i="1"/>
  <c r="D85" i="1"/>
  <c r="D93" i="1"/>
  <c r="D108" i="1"/>
  <c r="D114" i="1"/>
  <c r="D152" i="1"/>
  <c r="D176" i="1"/>
  <c r="C8" i="1"/>
  <c r="C15" i="1"/>
  <c r="C30" i="1"/>
  <c r="C35" i="1"/>
  <c r="C65" i="1"/>
  <c r="C73" i="1"/>
  <c r="C76" i="1"/>
  <c r="C85" i="1"/>
  <c r="C93" i="1"/>
  <c r="C108" i="1"/>
  <c r="C114" i="1"/>
  <c r="C152" i="1"/>
  <c r="C176" i="1"/>
  <c r="E39" i="1" l="1"/>
  <c r="E55" i="1" s="1"/>
  <c r="F7" i="1"/>
  <c r="F35" i="1"/>
  <c r="F29" i="1" s="1"/>
  <c r="F176" i="1"/>
  <c r="F152" i="1"/>
  <c r="F114" i="1"/>
  <c r="F93" i="1"/>
  <c r="D188" i="1"/>
  <c r="F108" i="1"/>
  <c r="D29" i="1"/>
  <c r="D7" i="1"/>
  <c r="C7" i="1"/>
  <c r="C29" i="1"/>
  <c r="C188" i="1"/>
  <c r="F188" i="1" l="1"/>
  <c r="D39" i="1"/>
  <c r="C39" i="1"/>
  <c r="D55" i="1" l="1"/>
  <c r="F39" i="1"/>
  <c r="F55" i="1" s="1"/>
  <c r="C55" i="1"/>
  <c r="D60" i="1" l="1"/>
  <c r="C60" i="1"/>
</calcChain>
</file>

<file path=xl/sharedStrings.xml><?xml version="1.0" encoding="utf-8"?>
<sst xmlns="http://schemas.openxmlformats.org/spreadsheetml/2006/main" count="330" uniqueCount="257">
  <si>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</si>
  <si>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</si>
  <si>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</si>
  <si>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</si>
  <si>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</si>
  <si>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</si>
  <si>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</si>
  <si>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</si>
  <si>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</si>
  <si>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</si>
  <si>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</si>
  <si>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</si>
  <si>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</si>
  <si>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</si>
  <si>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</si>
  <si>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</si>
  <si>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</si>
  <si>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</si>
  <si>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</si>
  <si>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</si>
  <si>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</si>
  <si>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</si>
  <si>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</si>
  <si>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</si>
  <si>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</si>
  <si>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</si>
  <si>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</si>
  <si>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</si>
  <si>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</si>
  <si>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</si>
  <si>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</si>
  <si>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</si>
  <si>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</si>
  <si>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</si>
  <si>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</si>
  <si>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</si>
  <si>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</si>
  <si>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</si>
  <si>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</si>
  <si>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</si>
  <si>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</si>
  <si>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</si>
  <si>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</si>
  <si>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</si>
  <si>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</si>
  <si>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</si>
  <si>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</si>
  <si>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</si>
  <si>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</si>
  <si>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</si>
  <si>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</si>
  <si>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</si>
  <si>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</si>
  <si>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</si>
  <si>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</si>
  <si>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</si>
  <si>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</si>
  <si>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</si>
  <si>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</si>
  <si>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</si>
  <si>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Muu soojamajandus</t>
  </si>
  <si>
    <t>04360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</si>
  <si>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</si>
  <si>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</si>
  <si>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</si>
  <si>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</si>
  <si>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</si>
  <si>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</si>
  <si>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</si>
  <si>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</si>
  <si>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</si>
  <si>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</si>
  <si>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</si>
  <si>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</si>
  <si>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</si>
  <si>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</si>
  <si>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</si>
  <si>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</si>
  <si>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</si>
  <si>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</si>
  <si>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</si>
  <si>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</si>
  <si>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</si>
  <si>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</si>
  <si>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</si>
  <si>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</si>
  <si>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</si>
  <si>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</si>
  <si>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</si>
  <si>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</si>
  <si>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</si>
  <si>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</si>
  <si>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</si>
  <si>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</si>
  <si>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</si>
  <si>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</si>
  <si>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</si>
  <si>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</si>
  <si>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</si>
  <si>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</si>
  <si>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</si>
  <si>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</si>
  <si>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</si>
  <si>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</si>
  <si>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</si>
  <si>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</si>
  <si>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</si>
  <si>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</si>
  <si>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</si>
  <si>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</si>
  <si>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</si>
  <si>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</si>
  <si>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</si>
  <si>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</si>
  <si>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</si>
  <si>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</si>
  <si>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</si>
  <si>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</si>
  <si>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</si>
  <si>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</si>
  <si>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</si>
  <si>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</si>
  <si>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</si>
  <si>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</si>
  <si>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</si>
  <si>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</si>
  <si>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</si>
  <si>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</si>
  <si>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</si>
  <si>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</si>
  <si>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</si>
  <si>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</si>
  <si>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</si>
  <si>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</si>
  <si>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</si>
  <si>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</si>
  <si>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</si>
  <si>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</si>
  <si>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</si>
  <si>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</si>
  <si>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</si>
  <si>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</si>
  <si>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</si>
  <si>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</si>
  <si>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</si>
  <si>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</si>
  <si>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</si>
  <si>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Halliste kultuuriüritused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</si>
  <si>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</si>
  <si>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</si>
  <si>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</si>
  <si>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</si>
  <si>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</si>
  <si>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</si>
  <si>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Polli Hooldekodu</t>
  </si>
  <si>
    <t>10201</t>
  </si>
  <si>
    <t>10400</t>
  </si>
  <si>
    <t>Kokku</t>
  </si>
  <si>
    <t>03</t>
  </si>
  <si>
    <t>Avalik kord ja julgeolek</t>
  </si>
  <si>
    <t>03200</t>
  </si>
  <si>
    <t>Päästeteenused Karksi</t>
  </si>
  <si>
    <t>Päästeteenused Mõisaküla</t>
  </si>
  <si>
    <t>06400</t>
  </si>
  <si>
    <t>Abja saun</t>
  </si>
  <si>
    <t>Mõisaküla saun</t>
  </si>
  <si>
    <t>Muu elamu- ja kommunaalmajanduse tegevus Abja</t>
  </si>
  <si>
    <t>Muu elamu- ja kommunaalmajanduse tegevus Mõisaküla</t>
  </si>
  <si>
    <t>Muu elamu- ja kommunaalmajanduse tegevus Halliste</t>
  </si>
  <si>
    <t>Muu elamu- ja kommunaalmajanduse tegevus Karksi</t>
  </si>
  <si>
    <t>Halliste kalmistu</t>
  </si>
  <si>
    <t>Abja kalmistu</t>
  </si>
  <si>
    <t>Karksi-Nuia Noortekeskus</t>
  </si>
  <si>
    <t>Karksi Vallahooldus</t>
  </si>
  <si>
    <t>04600</t>
  </si>
  <si>
    <t>Mulgi Kultuuriinstituut</t>
  </si>
  <si>
    <t>Karksi-Nuia Raamatukogu</t>
  </si>
  <si>
    <t>Projekt "500 kodu korda"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</si>
  <si>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</si>
  <si>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</si>
  <si>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</si>
  <si>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</si>
  <si>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</si>
  <si>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</si>
  <si>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</si>
  <si>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</si>
  <si>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</si>
  <si>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</si>
  <si>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</si>
  <si>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</si>
  <si>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</si>
  <si>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</si>
  <si>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</si>
  <si>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</si>
  <si>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</si>
  <si>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</si>
  <si>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01600</t>
  </si>
  <si>
    <t>04110</t>
  </si>
  <si>
    <t>Alustava ettevõtte toetus</t>
  </si>
  <si>
    <t>Valimised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</si>
  <si>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</si>
  <si>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</si>
  <si>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</si>
  <si>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</si>
  <si>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</si>
  <si>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</si>
  <si>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</si>
  <si>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</si>
  <si>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</si>
  <si>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</si>
  <si>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</si>
  <si>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</si>
  <si>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</si>
  <si>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</si>
  <si>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</si>
  <si>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</si>
  <si>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</si>
  <si>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Halliste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</si>
  <si>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</si>
  <si>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</si>
  <si>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</si>
  <si>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</si>
  <si>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</si>
  <si>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</si>
  <si>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</si>
  <si>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</si>
  <si>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</si>
  <si>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Muu huviharidus Mulgi vald</t>
  </si>
  <si>
    <t>Kodukohandus</t>
  </si>
  <si>
    <t>Asendus- ja järelhooldus</t>
  </si>
  <si>
    <t>08207</t>
  </si>
  <si>
    <t>Muinsuskaitse</t>
  </si>
  <si>
    <t>Halliste noortetoad</t>
  </si>
  <si>
    <t>Karksi-Nuia eakate päevatuba</t>
  </si>
  <si>
    <t>Mõisaküla Hoolekandekeskus</t>
  </si>
  <si>
    <t xml:space="preserve">Kohustuste võtmine (+) </t>
  </si>
  <si>
    <t>Nõuete ja kohustiste saldode muutus</t>
  </si>
  <si>
    <t>Karksi-Nuia Muuseum</t>
  </si>
  <si>
    <t xml:space="preserve">Eelarve summa </t>
  </si>
  <si>
    <t>Eelarveosa</t>
  </si>
  <si>
    <t>Konto</t>
  </si>
  <si>
    <t/>
  </si>
  <si>
    <t>Põhitegevuse kulud</t>
  </si>
  <si>
    <t>452100 Antud tegevustoetused</t>
  </si>
  <si>
    <t>450000 Kodumaine sihtfinantseerimine tegevuskuludeks</t>
  </si>
  <si>
    <t>Muude seltside taotlused</t>
  </si>
  <si>
    <t>Koos esimese lisaeelarvega</t>
  </si>
  <si>
    <t>Koos teise lisaeelarvega</t>
  </si>
  <si>
    <t>Mulgi vald - 2021
Mulgi vald 2021 2. lisaeelarve (A)</t>
  </si>
  <si>
    <t>Alustava ettevõtja toetus</t>
  </si>
  <si>
    <t>413100 Toimetulekutoetus ja täiendavad sotsiaaltoetused</t>
  </si>
  <si>
    <t>1. lisaeelarvega eemaldatud 2 kuu toetus, tegelikult oli suletud 3 kuud</t>
  </si>
  <si>
    <t>reservfondist elardatud 3500 eurot, Käetöökoide tegevustoetus ümberklassifitseeritud palgakuluks (-1285 eurot)</t>
  </si>
  <si>
    <t xml:space="preserve">Lõplik eelarve koos reservfondiga </t>
  </si>
  <si>
    <t xml:space="preserve">Eelarve täitmine </t>
  </si>
  <si>
    <t>Finantstulud (+)</t>
  </si>
  <si>
    <t xml:space="preserve">Mulgi valla 2021 aasta eelarve, lisaeelarved ja eelarve täitmine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</si>
</sst>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0\ _€"/>
    <numFmt numFmtId="166" formatCode="#,##0\ _€"/>
    <numFmt numFmtId="167" formatCode="dd/mm/yy;@"/>
    <numFmt numFmtId="168" formatCode="#,##0.00\ [$€-425]"/>
    <numFmt numFmtId="169" formatCode="[$€-2]\ #,##0.00"/>
    <numFmt numFmtId="170" formatCode="#,##0.00000000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1"/>
      <name val="Arial"/>
      <family val="1"/>
    </font>
    <font>
      <sz val="8"/>
      <name val="Calibri"/>
      <family val="2"/>
      <charset val="186"/>
      <scheme val="minor"/>
    </font>
    <font>
      <sz val="10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1"/>
      <name val="Arial"/>
      <family val="1"/>
      <charset val="186"/>
    </font>
    <font>
      <sz val="10"/>
      <name val="Arial"/>
      <family val="1"/>
      <charset val="186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9" fontId="9" fillId="0" borderId="0" applyFont="0" applyFill="0" applyBorder="0" applyAlignment="0" applyProtection="0"/>
    <xf numFmtId="0" fontId="17" fillId="0" borderId="0"/>
    <xf numFmtId="0" fontId="1" fillId="0" borderId="0"/>
  </cellStyleXfs>
  <cellXfs count="195">
    <xf numFmtId="0" fontId="0" fillId="0" borderId="0" xfId="0"/>
    <xf numFmtId="0" fontId="7" fillId="0" borderId="0" xfId="0" applyFont="1"/>
    <xf numFmtId="1" fontId="0" fillId="0" borderId="0" xfId="0" applyNumberFormat="1"/>
    <xf numFmtId="164" fontId="0" fillId="0" borderId="0" xfId="0" applyNumberFormat="1"/>
    <xf numFmtId="0" fontId="6" fillId="0" borderId="0" xfId="0" applyFont="1"/>
    <xf numFmtId="0" fontId="2" fillId="0" borderId="0" xfId="0" applyFont="1"/>
    <xf numFmtId="1" fontId="6" fillId="0" borderId="0" xfId="0" applyNumberFormat="1" applyFont="1"/>
    <xf numFmtId="1" fontId="5" fillId="0" borderId="0" xfId="0" applyNumberFormat="1" applyFont="1"/>
    <xf numFmtId="0" fontId="0" fillId="0" borderId="0" xfId="0" quotePrefix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/>
    <xf numFmtId="0" fontId="0" fillId="0" borderId="0" xfId="0" applyAlignment="1">
      <alignment horizontal="left" wrapText="1"/>
    </xf>
    <xf numFmtId="1" fontId="6" fillId="0" borderId="0" xfId="0" applyNumberFormat="1" applyFont="1" applyAlignment="1">
      <alignment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12" fillId="0" borderId="0" xfId="0" applyFont="1"/>
    <xf numFmtId="0" fontId="11" fillId="7" borderId="18" xfId="0" applyFont="1" applyFill="1" applyBorder="1"/>
    <xf numFmtId="0" fontId="13" fillId="7" borderId="19" xfId="2" applyFont="1" applyFill="1" applyBorder="1" applyAlignment="1" applyProtection="1">
      <alignment horizontal="left"/>
      <protection locked="0"/>
    </xf>
    <xf numFmtId="0" fontId="12" fillId="6" borderId="15" xfId="0" applyFont="1" applyFill="1" applyBorder="1"/>
    <xf numFmtId="0" fontId="13" fillId="2" borderId="5" xfId="2" applyFont="1" applyFill="1" applyBorder="1" applyAlignment="1">
      <alignment horizontal="left"/>
    </xf>
    <xf numFmtId="0" fontId="12" fillId="6" borderId="7" xfId="0" applyFont="1" applyFill="1" applyBorder="1"/>
    <xf numFmtId="0" fontId="13" fillId="2" borderId="1" xfId="1" applyFont="1" applyFill="1" applyBorder="1" applyAlignment="1">
      <alignment horizontal="left"/>
    </xf>
    <xf numFmtId="0" fontId="12" fillId="0" borderId="6" xfId="0" applyFont="1" applyBorder="1"/>
    <xf numFmtId="0" fontId="13" fillId="6" borderId="1" xfId="2" applyFont="1" applyFill="1" applyBorder="1" applyAlignment="1">
      <alignment horizontal="left"/>
    </xf>
    <xf numFmtId="0" fontId="13" fillId="2" borderId="1" xfId="2" applyFont="1" applyFill="1" applyBorder="1" applyAlignment="1">
      <alignment horizontal="left"/>
    </xf>
    <xf numFmtId="0" fontId="12" fillId="5" borderId="6" xfId="0" applyFont="1" applyFill="1" applyBorder="1"/>
    <xf numFmtId="0" fontId="12" fillId="6" borderId="7" xfId="0" applyFont="1" applyFill="1" applyBorder="1" applyAlignment="1">
      <alignment horizontal="right"/>
    </xf>
    <xf numFmtId="0" fontId="12" fillId="6" borderId="9" xfId="0" applyFont="1" applyFill="1" applyBorder="1"/>
    <xf numFmtId="0" fontId="12" fillId="6" borderId="10" xfId="0" applyFont="1" applyFill="1" applyBorder="1"/>
    <xf numFmtId="0" fontId="12" fillId="6" borderId="11" xfId="0" applyFont="1" applyFill="1" applyBorder="1"/>
    <xf numFmtId="0" fontId="11" fillId="0" borderId="0" xfId="0" applyFont="1"/>
    <xf numFmtId="166" fontId="11" fillId="0" borderId="12" xfId="0" applyNumberFormat="1" applyFont="1" applyBorder="1"/>
    <xf numFmtId="166" fontId="12" fillId="0" borderId="21" xfId="0" applyNumberFormat="1" applyFont="1" applyBorder="1"/>
    <xf numFmtId="166" fontId="11" fillId="0" borderId="15" xfId="0" applyNumberFormat="1" applyFont="1" applyBorder="1"/>
    <xf numFmtId="166" fontId="11" fillId="0" borderId="2" xfId="0" applyNumberFormat="1" applyFont="1" applyBorder="1"/>
    <xf numFmtId="166" fontId="11" fillId="0" borderId="20" xfId="0" applyNumberFormat="1" applyFont="1" applyBorder="1"/>
    <xf numFmtId="166" fontId="12" fillId="0" borderId="13" xfId="0" applyNumberFormat="1" applyFont="1" applyBorder="1"/>
    <xf numFmtId="166" fontId="12" fillId="0" borderId="0" xfId="0" applyNumberFormat="1" applyFont="1"/>
    <xf numFmtId="166" fontId="12" fillId="0" borderId="17" xfId="0" applyNumberFormat="1" applyFont="1" applyBorder="1"/>
    <xf numFmtId="166" fontId="12" fillId="0" borderId="14" xfId="0" applyNumberFormat="1" applyFont="1" applyBorder="1"/>
    <xf numFmtId="166" fontId="12" fillId="0" borderId="14" xfId="0" quotePrefix="1" applyNumberFormat="1" applyFont="1" applyBorder="1"/>
    <xf numFmtId="166" fontId="12" fillId="0" borderId="3" xfId="0" applyNumberFormat="1" applyFont="1" applyBorder="1"/>
    <xf numFmtId="166" fontId="11" fillId="0" borderId="7" xfId="0" quotePrefix="1" applyNumberFormat="1" applyFont="1" applyBorder="1"/>
    <xf numFmtId="166" fontId="13" fillId="0" borderId="8" xfId="0" applyNumberFormat="1" applyFont="1" applyBorder="1"/>
    <xf numFmtId="166" fontId="12" fillId="0" borderId="15" xfId="0" quotePrefix="1" applyNumberFormat="1" applyFont="1" applyBorder="1"/>
    <xf numFmtId="166" fontId="12" fillId="0" borderId="5" xfId="0" applyNumberFormat="1" applyFont="1" applyBorder="1"/>
    <xf numFmtId="166" fontId="11" fillId="0" borderId="7" xfId="0" applyNumberFormat="1" applyFont="1" applyBorder="1"/>
    <xf numFmtId="166" fontId="11" fillId="0" borderId="1" xfId="0" applyNumberFormat="1" applyFont="1" applyBorder="1" applyAlignment="1">
      <alignment horizontal="left"/>
    </xf>
    <xf numFmtId="166" fontId="11" fillId="0" borderId="8" xfId="0" applyNumberFormat="1" applyFont="1" applyBorder="1"/>
    <xf numFmtId="166" fontId="12" fillId="0" borderId="6" xfId="0" quotePrefix="1" applyNumberFormat="1" applyFont="1" applyBorder="1"/>
    <xf numFmtId="166" fontId="12" fillId="0" borderId="4" xfId="0" applyNumberFormat="1" applyFont="1" applyBorder="1" applyAlignment="1">
      <alignment horizontal="left"/>
    </xf>
    <xf numFmtId="166" fontId="12" fillId="0" borderId="3" xfId="0" applyNumberFormat="1" applyFont="1" applyBorder="1" applyAlignment="1">
      <alignment horizontal="left"/>
    </xf>
    <xf numFmtId="166" fontId="11" fillId="0" borderId="1" xfId="0" applyNumberFormat="1" applyFont="1" applyBorder="1"/>
    <xf numFmtId="166" fontId="12" fillId="0" borderId="15" xfId="0" applyNumberFormat="1" applyFont="1" applyBorder="1"/>
    <xf numFmtId="166" fontId="12" fillId="0" borderId="17" xfId="0" applyNumberFormat="1" applyFont="1" applyFill="1" applyBorder="1"/>
    <xf numFmtId="166" fontId="14" fillId="0" borderId="0" xfId="0" applyNumberFormat="1" applyFont="1"/>
    <xf numFmtId="166" fontId="12" fillId="0" borderId="6" xfId="0" applyNumberFormat="1" applyFont="1" applyBorder="1"/>
    <xf numFmtId="166" fontId="12" fillId="0" borderId="2" xfId="0" applyNumberFormat="1" applyFont="1" applyBorder="1"/>
    <xf numFmtId="166" fontId="11" fillId="0" borderId="12" xfId="0" applyNumberFormat="1" applyFont="1" applyBorder="1" applyAlignment="1">
      <alignment wrapText="1"/>
    </xf>
    <xf numFmtId="166" fontId="12" fillId="0" borderId="0" xfId="0" applyNumberFormat="1" applyFont="1" applyBorder="1"/>
    <xf numFmtId="166" fontId="12" fillId="0" borderId="20" xfId="0" applyNumberFormat="1" applyFont="1" applyBorder="1"/>
    <xf numFmtId="0" fontId="13" fillId="2" borderId="22" xfId="1" applyFont="1" applyFill="1" applyBorder="1" applyAlignment="1">
      <alignment horizontal="left"/>
    </xf>
    <xf numFmtId="0" fontId="13" fillId="2" borderId="23" xfId="1" applyFont="1" applyFill="1" applyBorder="1" applyAlignment="1">
      <alignment horizontal="left"/>
    </xf>
    <xf numFmtId="0" fontId="13" fillId="2" borderId="23" xfId="2" applyFont="1" applyFill="1" applyBorder="1" applyAlignment="1">
      <alignment horizontal="left"/>
    </xf>
    <xf numFmtId="0" fontId="13" fillId="6" borderId="16" xfId="2" applyFont="1" applyFill="1" applyBorder="1" applyAlignment="1">
      <alignment horizontal="left" wrapText="1"/>
    </xf>
    <xf numFmtId="166" fontId="12" fillId="0" borderId="17" xfId="3" applyNumberFormat="1" applyFont="1" applyBorder="1"/>
    <xf numFmtId="166" fontId="11" fillId="0" borderId="8" xfId="3" applyNumberFormat="1" applyFont="1" applyBorder="1"/>
    <xf numFmtId="166" fontId="12" fillId="0" borderId="8" xfId="0" applyNumberFormat="1" applyFont="1" applyBorder="1"/>
    <xf numFmtId="166" fontId="12" fillId="0" borderId="24" xfId="3" applyNumberFormat="1" applyFont="1" applyBorder="1"/>
    <xf numFmtId="0" fontId="14" fillId="0" borderId="0" xfId="2" applyFont="1" applyBorder="1"/>
    <xf numFmtId="0" fontId="14" fillId="0" borderId="0" xfId="1" applyFont="1" applyBorder="1"/>
    <xf numFmtId="0" fontId="15" fillId="4" borderId="0" xfId="2" applyFont="1" applyFill="1" applyBorder="1"/>
    <xf numFmtId="0" fontId="16" fillId="4" borderId="0" xfId="0" applyFont="1" applyFill="1" applyBorder="1"/>
    <xf numFmtId="0" fontId="14" fillId="4" borderId="0" xfId="2" applyFont="1" applyFill="1" applyBorder="1"/>
    <xf numFmtId="0" fontId="14" fillId="3" borderId="0" xfId="2" applyFont="1" applyFill="1" applyBorder="1"/>
    <xf numFmtId="0" fontId="15" fillId="0" borderId="0" xfId="2" applyFont="1" applyBorder="1"/>
    <xf numFmtId="0" fontId="12" fillId="0" borderId="0" xfId="0" applyFont="1" applyBorder="1"/>
    <xf numFmtId="0" fontId="14" fillId="0" borderId="0" xfId="1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166" fontId="11" fillId="0" borderId="8" xfId="0" applyNumberFormat="1" applyFont="1" applyFill="1" applyBorder="1"/>
    <xf numFmtId="166" fontId="13" fillId="0" borderId="1" xfId="2" applyNumberFormat="1" applyFont="1" applyBorder="1"/>
    <xf numFmtId="0" fontId="13" fillId="6" borderId="23" xfId="2" applyFont="1" applyFill="1" applyBorder="1" applyAlignment="1">
      <alignment horizontal="left"/>
    </xf>
    <xf numFmtId="0" fontId="13" fillId="6" borderId="1" xfId="1" applyFont="1" applyFill="1" applyBorder="1"/>
    <xf numFmtId="2" fontId="12" fillId="0" borderId="0" xfId="0" applyNumberFormat="1" applyFont="1" applyFill="1"/>
    <xf numFmtId="166" fontId="12" fillId="0" borderId="20" xfId="0" applyNumberFormat="1" applyFont="1" applyFill="1" applyBorder="1"/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167" fontId="6" fillId="0" borderId="0" xfId="0" applyNumberFormat="1" applyFont="1" applyFill="1" applyBorder="1"/>
    <xf numFmtId="4" fontId="0" fillId="0" borderId="0" xfId="0" applyNumberFormat="1" applyFill="1" applyBorder="1"/>
    <xf numFmtId="0" fontId="1" fillId="0" borderId="0" xfId="5" applyFill="1" applyBorder="1"/>
    <xf numFmtId="0" fontId="1" fillId="0" borderId="0" xfId="5" applyFill="1" applyBorder="1" applyAlignment="1">
      <alignment horizontal="center" wrapText="1"/>
    </xf>
    <xf numFmtId="4" fontId="1" fillId="0" borderId="0" xfId="5" applyNumberFormat="1" applyFill="1" applyBorder="1" applyAlignment="1">
      <alignment horizontal="center" vertical="center"/>
    </xf>
    <xf numFmtId="3" fontId="1" fillId="0" borderId="0" xfId="5" applyNumberFormat="1" applyFill="1" applyBorder="1" applyAlignment="1">
      <alignment horizontal="center" vertical="center" wrapText="1"/>
    </xf>
    <xf numFmtId="3" fontId="1" fillId="0" borderId="0" xfId="5" applyNumberFormat="1" applyFill="1" applyBorder="1"/>
    <xf numFmtId="14" fontId="1" fillId="0" borderId="0" xfId="5" applyNumberFormat="1" applyFill="1" applyBorder="1" applyAlignment="1">
      <alignment horizontal="center" vertical="center"/>
    </xf>
    <xf numFmtId="3" fontId="1" fillId="0" borderId="0" xfId="5" applyNumberFormat="1" applyFill="1" applyBorder="1" applyAlignment="1">
      <alignment horizontal="center" vertical="center"/>
    </xf>
    <xf numFmtId="4" fontId="1" fillId="0" borderId="0" xfId="5" applyNumberFormat="1" applyFill="1" applyBorder="1"/>
    <xf numFmtId="3" fontId="8" fillId="0" borderId="0" xfId="5" applyNumberFormat="1" applyFont="1" applyFill="1" applyBorder="1"/>
    <xf numFmtId="0" fontId="1" fillId="0" borderId="0" xfId="0" applyFont="1" applyFill="1" applyBorder="1"/>
    <xf numFmtId="3" fontId="6" fillId="0" borderId="0" xfId="0" applyNumberFormat="1" applyFont="1" applyFill="1" applyBorder="1"/>
    <xf numFmtId="168" fontId="6" fillId="0" borderId="0" xfId="0" applyNumberFormat="1" applyFont="1" applyFill="1" applyBorder="1"/>
    <xf numFmtId="168" fontId="0" fillId="0" borderId="0" xfId="0" applyNumberFormat="1" applyFill="1" applyBorder="1"/>
    <xf numFmtId="3" fontId="0" fillId="0" borderId="0" xfId="0" applyNumberFormat="1" applyFill="1" applyBorder="1"/>
    <xf numFmtId="169" fontId="0" fillId="0" borderId="0" xfId="0" applyNumberFormat="1" applyFill="1" applyBorder="1"/>
    <xf numFmtId="168" fontId="7" fillId="0" borderId="0" xfId="0" applyNumberFormat="1" applyFont="1" applyFill="1" applyBorder="1"/>
    <xf numFmtId="166" fontId="12" fillId="0" borderId="3" xfId="3" applyNumberFormat="1" applyFont="1" applyBorder="1"/>
    <xf numFmtId="166" fontId="11" fillId="0" borderId="5" xfId="0" applyNumberFormat="1" applyFont="1" applyBorder="1"/>
    <xf numFmtId="166" fontId="11" fillId="0" borderId="1" xfId="3" applyNumberFormat="1" applyFont="1" applyBorder="1"/>
    <xf numFmtId="166" fontId="12" fillId="0" borderId="4" xfId="3" applyNumberFormat="1" applyFont="1" applyBorder="1"/>
    <xf numFmtId="166" fontId="12" fillId="0" borderId="1" xfId="0" applyNumberFormat="1" applyFont="1" applyBorder="1"/>
    <xf numFmtId="166" fontId="11" fillId="0" borderId="28" xfId="0" applyNumberFormat="1" applyFont="1" applyBorder="1"/>
    <xf numFmtId="166" fontId="11" fillId="0" borderId="29" xfId="0" applyNumberFormat="1" applyFont="1" applyBorder="1"/>
    <xf numFmtId="166" fontId="11" fillId="0" borderId="31" xfId="0" applyNumberFormat="1" applyFont="1" applyBorder="1"/>
    <xf numFmtId="166" fontId="11" fillId="0" borderId="32" xfId="0" applyNumberFormat="1" applyFont="1" applyBorder="1"/>
    <xf numFmtId="166" fontId="11" fillId="0" borderId="33" xfId="0" applyNumberFormat="1" applyFont="1" applyBorder="1"/>
    <xf numFmtId="0" fontId="19" fillId="0" borderId="0" xfId="4" applyFont="1" applyAlignment="1">
      <alignment horizontal="center" textRotation="90"/>
    </xf>
    <xf numFmtId="0" fontId="19" fillId="0" borderId="0" xfId="4" applyFont="1"/>
    <xf numFmtId="4" fontId="19" fillId="0" borderId="0" xfId="4" applyNumberFormat="1" applyFont="1" applyAlignment="1">
      <alignment horizontal="right" wrapText="1"/>
    </xf>
    <xf numFmtId="0" fontId="20" fillId="0" borderId="0" xfId="4" applyFont="1"/>
    <xf numFmtId="4" fontId="20" fillId="0" borderId="0" xfId="4" applyNumberFormat="1" applyFont="1"/>
    <xf numFmtId="0" fontId="21" fillId="0" borderId="0" xfId="4" applyFont="1"/>
    <xf numFmtId="4" fontId="21" fillId="0" borderId="0" xfId="4" applyNumberFormat="1" applyFont="1"/>
    <xf numFmtId="0" fontId="17" fillId="0" borderId="0" xfId="4"/>
    <xf numFmtId="4" fontId="17" fillId="0" borderId="0" xfId="4" applyNumberFormat="1"/>
    <xf numFmtId="4" fontId="19" fillId="0" borderId="0" xfId="4" applyNumberFormat="1" applyFont="1"/>
    <xf numFmtId="4" fontId="1" fillId="0" borderId="0" xfId="5" applyNumberFormat="1" applyFill="1" applyBorder="1" applyAlignment="1">
      <alignment horizontal="left" vertical="top"/>
    </xf>
    <xf numFmtId="0" fontId="0" fillId="0" borderId="0" xfId="0"/>
    <xf numFmtId="0" fontId="19" fillId="0" borderId="0" xfId="4" applyFont="1" applyAlignment="1">
      <alignment horizontal="left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4" fontId="24" fillId="0" borderId="0" xfId="0" applyNumberFormat="1" applyFont="1"/>
    <xf numFmtId="0" fontId="25" fillId="0" borderId="0" xfId="4" applyFont="1"/>
    <xf numFmtId="2" fontId="0" fillId="0" borderId="0" xfId="0" applyNumberFormat="1" applyAlignment="1">
      <alignment vertical="center" wrapText="1"/>
    </xf>
    <xf numFmtId="166" fontId="12" fillId="0" borderId="31" xfId="3" applyNumberFormat="1" applyFont="1" applyBorder="1"/>
    <xf numFmtId="166" fontId="12" fillId="0" borderId="33" xfId="0" applyNumberFormat="1" applyFont="1" applyBorder="1"/>
    <xf numFmtId="166" fontId="12" fillId="0" borderId="29" xfId="3" applyNumberFormat="1" applyFont="1" applyBorder="1"/>
    <xf numFmtId="166" fontId="12" fillId="0" borderId="31" xfId="0" applyNumberFormat="1" applyFont="1" applyBorder="1"/>
    <xf numFmtId="166" fontId="11" fillId="0" borderId="33" xfId="3" applyNumberFormat="1" applyFont="1" applyBorder="1"/>
    <xf numFmtId="166" fontId="12" fillId="0" borderId="30" xfId="0" applyNumberFormat="1" applyFont="1" applyBorder="1"/>
    <xf numFmtId="166" fontId="12" fillId="0" borderId="29" xfId="0" applyNumberFormat="1" applyFont="1" applyBorder="1"/>
    <xf numFmtId="165" fontId="11" fillId="0" borderId="29" xfId="0" applyNumberFormat="1" applyFont="1" applyBorder="1"/>
    <xf numFmtId="165" fontId="11" fillId="0" borderId="33" xfId="0" applyNumberFormat="1" applyFont="1" applyBorder="1"/>
    <xf numFmtId="165" fontId="12" fillId="0" borderId="31" xfId="3" applyNumberFormat="1" applyFont="1" applyBorder="1"/>
    <xf numFmtId="165" fontId="12" fillId="0" borderId="30" xfId="0" applyNumberFormat="1" applyFont="1" applyBorder="1"/>
    <xf numFmtId="165" fontId="12" fillId="0" borderId="31" xfId="0" applyNumberFormat="1" applyFont="1" applyBorder="1"/>
    <xf numFmtId="165" fontId="12" fillId="0" borderId="33" xfId="0" applyNumberFormat="1" applyFont="1" applyBorder="1"/>
    <xf numFmtId="165" fontId="11" fillId="0" borderId="31" xfId="0" applyNumberFormat="1" applyFont="1" applyBorder="1"/>
    <xf numFmtId="165" fontId="12" fillId="0" borderId="29" xfId="0" applyNumberFormat="1" applyFont="1" applyBorder="1"/>
    <xf numFmtId="165" fontId="11" fillId="0" borderId="32" xfId="0" applyNumberFormat="1" applyFont="1" applyBorder="1"/>
    <xf numFmtId="165" fontId="12" fillId="0" borderId="0" xfId="0" applyNumberFormat="1" applyFont="1"/>
    <xf numFmtId="165" fontId="12" fillId="0" borderId="21" xfId="0" applyNumberFormat="1" applyFont="1" applyBorder="1"/>
    <xf numFmtId="165" fontId="11" fillId="0" borderId="20" xfId="0" applyNumberFormat="1" applyFont="1" applyBorder="1"/>
    <xf numFmtId="165" fontId="12" fillId="0" borderId="17" xfId="0" applyNumberFormat="1" applyFont="1" applyBorder="1"/>
    <xf numFmtId="165" fontId="13" fillId="0" borderId="8" xfId="0" applyNumberFormat="1" applyFont="1" applyBorder="1"/>
    <xf numFmtId="165" fontId="11" fillId="0" borderId="8" xfId="0" applyNumberFormat="1" applyFont="1" applyBorder="1"/>
    <xf numFmtId="165" fontId="12" fillId="0" borderId="17" xfId="0" applyNumberFormat="1" applyFont="1" applyFill="1" applyBorder="1"/>
    <xf numFmtId="165" fontId="11" fillId="0" borderId="8" xfId="0" applyNumberFormat="1" applyFont="1" applyFill="1" applyBorder="1"/>
    <xf numFmtId="165" fontId="11" fillId="0" borderId="12" xfId="0" applyNumberFormat="1" applyFont="1" applyBorder="1" applyAlignment="1">
      <alignment wrapText="1"/>
    </xf>
    <xf numFmtId="4" fontId="12" fillId="0" borderId="0" xfId="0" applyNumberFormat="1" applyFont="1"/>
    <xf numFmtId="170" fontId="12" fillId="0" borderId="0" xfId="0" applyNumberFormat="1" applyFont="1"/>
    <xf numFmtId="166" fontId="26" fillId="7" borderId="26" xfId="0" applyNumberFormat="1" applyFont="1" applyFill="1" applyBorder="1" applyAlignment="1">
      <alignment horizontal="center" wrapText="1"/>
    </xf>
    <xf numFmtId="165" fontId="26" fillId="7" borderId="26" xfId="0" applyNumberFormat="1" applyFont="1" applyFill="1" applyBorder="1" applyAlignment="1">
      <alignment horizontal="center" wrapText="1"/>
    </xf>
    <xf numFmtId="165" fontId="26" fillId="7" borderId="25" xfId="0" applyNumberFormat="1" applyFont="1" applyFill="1" applyBorder="1" applyAlignment="1">
      <alignment horizontal="center" wrapText="1"/>
    </xf>
    <xf numFmtId="165" fontId="26" fillId="7" borderId="27" xfId="0" applyNumberFormat="1" applyFont="1" applyFill="1" applyBorder="1" applyAlignment="1">
      <alignment horizontal="center" wrapText="1"/>
    </xf>
    <xf numFmtId="166" fontId="11" fillId="0" borderId="18" xfId="0" applyNumberFormat="1" applyFont="1" applyBorder="1" applyAlignment="1">
      <alignment wrapText="1"/>
    </xf>
    <xf numFmtId="166" fontId="11" fillId="0" borderId="19" xfId="0" applyNumberFormat="1" applyFont="1" applyBorder="1" applyAlignment="1">
      <alignment wrapText="1"/>
    </xf>
    <xf numFmtId="166" fontId="11" fillId="0" borderId="11" xfId="0" applyNumberFormat="1" applyFont="1" applyBorder="1" applyAlignment="1">
      <alignment wrapText="1"/>
    </xf>
    <xf numFmtId="166" fontId="11" fillId="0" borderId="16" xfId="0" applyNumberFormat="1" applyFont="1" applyBorder="1" applyAlignment="1">
      <alignment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9" fillId="0" borderId="0" xfId="4" applyFont="1" applyFill="1" applyAlignment="1">
      <alignment horizontal="center" textRotation="90"/>
    </xf>
    <xf numFmtId="0" fontId="19" fillId="0" borderId="0" xfId="4" applyFont="1" applyFill="1"/>
    <xf numFmtId="4" fontId="19" fillId="0" borderId="0" xfId="4" applyNumberFormat="1" applyFont="1" applyFill="1" applyAlignment="1">
      <alignment horizontal="right" wrapText="1"/>
    </xf>
    <xf numFmtId="0" fontId="0" fillId="0" borderId="0" xfId="0" applyFill="1"/>
    <xf numFmtId="0" fontId="22" fillId="0" borderId="0" xfId="4" applyFont="1" applyFill="1"/>
    <xf numFmtId="4" fontId="22" fillId="0" borderId="0" xfId="4" applyNumberFormat="1" applyFont="1" applyFill="1"/>
    <xf numFmtId="0" fontId="0" fillId="0" borderId="0" xfId="0" applyFont="1" applyFill="1"/>
    <xf numFmtId="0" fontId="23" fillId="0" borderId="0" xfId="4" applyFont="1" applyFill="1"/>
    <xf numFmtId="4" fontId="23" fillId="0" borderId="0" xfId="4" applyNumberFormat="1" applyFont="1" applyFill="1"/>
    <xf numFmtId="0" fontId="17" fillId="0" borderId="0" xfId="4" applyFill="1"/>
    <xf numFmtId="4" fontId="17" fillId="0" borderId="0" xfId="4" applyNumberFormat="1" applyFill="1"/>
    <xf numFmtId="4" fontId="19" fillId="0" borderId="0" xfId="4" applyNumberFormat="1" applyFont="1" applyFill="1"/>
    <xf numFmtId="0" fontId="21" fillId="0" borderId="0" xfId="4" applyFont="1" applyFill="1"/>
    <xf numFmtId="4" fontId="21" fillId="0" borderId="0" xfId="4" applyNumberFormat="1" applyFon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</cellXfs>
  <cellStyles count="6">
    <cellStyle name="Normaallaad" xfId="0" builtinId="0"/>
    <cellStyle name="Normaallaad 2" xfId="5" xr:uid="{9F790C78-9303-493D-8578-33AD7F190E19}"/>
    <cellStyle name="Normal" xfId="4" xr:uid="{9835C737-3922-4867-8B1E-6CF8B9C87A30}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91"/>
  <sheetViews>
    <sheetView tabSelected="1" zoomScale="95" zoomScaleNormal="95" workbookViewId="0">
      <selection activeCell="H18" sqref="H18"/>
    </sheetView>
  </sheetViews>
  <sheetFormatPr defaultColWidth="15.28515625" defaultRowHeight="18.75" x14ac:dyDescent="0.3"/>
  <cols>
    <col min="1" max="1" width="10.28515625" style="16" customWidth="1"/>
    <col min="2" max="2" width="59.28515625" style="16" customWidth="1"/>
    <col min="3" max="3" width="16" style="16" customWidth="1"/>
    <col min="4" max="4" width="15.7109375" style="16" customWidth="1"/>
    <col min="5" max="5" width="15.42578125" style="16" customWidth="1"/>
    <col min="6" max="6" width="16.42578125" style="38" customWidth="1"/>
    <col min="7" max="7" width="19" style="16" customWidth="1"/>
    <col min="8" max="8" width="20.140625" style="16" customWidth="1"/>
    <col min="9" max="16384" width="15.28515625" style="16"/>
  </cols>
  <sheetData>
    <row r="4" spans="1:7" x14ac:dyDescent="0.3">
      <c r="A4" s="177" t="s">
        <v>256</v>
      </c>
      <c r="B4" s="177"/>
      <c r="C4" s="177"/>
    </row>
    <row r="5" spans="1:7" ht="19.5" thickBot="1" x14ac:dyDescent="0.35"/>
    <row r="6" spans="1:7" ht="74.25" customHeight="1" thickBot="1" x14ac:dyDescent="0.35">
      <c r="A6" s="17" t="s">
        <v>49</v>
      </c>
      <c r="B6" s="18" t="s">
        <v>0</v>
      </c>
      <c r="C6" s="171" t="s">
        <v>238</v>
      </c>
      <c r="D6" s="172" t="s">
        <v>246</v>
      </c>
      <c r="E6" s="170" t="s">
        <v>247</v>
      </c>
      <c r="F6" s="169" t="s">
        <v>253</v>
      </c>
      <c r="G6" s="170" t="s">
        <v>254</v>
      </c>
    </row>
    <row r="7" spans="1:7" x14ac:dyDescent="0.3">
      <c r="A7" s="19">
        <v>3</v>
      </c>
      <c r="B7" s="20" t="s">
        <v>1</v>
      </c>
      <c r="C7" s="36">
        <f>C8+C11+C12+C15+C18</f>
        <v>11634549</v>
      </c>
      <c r="D7" s="110">
        <f>D8+D11+D12+D15+D18</f>
        <v>11606853</v>
      </c>
      <c r="E7" s="115">
        <f>E8+E11+E12+E15+E18</f>
        <v>11733040</v>
      </c>
      <c r="F7" s="115">
        <f>F8+F11+F12+F15+F18</f>
        <v>11734020</v>
      </c>
      <c r="G7" s="149">
        <f>G8+G11+G12+G15+G18</f>
        <v>11883139.210000001</v>
      </c>
    </row>
    <row r="8" spans="1:7" x14ac:dyDescent="0.3">
      <c r="A8" s="21">
        <v>30</v>
      </c>
      <c r="B8" s="22" t="s">
        <v>2</v>
      </c>
      <c r="C8" s="49">
        <f>C9+C10</f>
        <v>5602084</v>
      </c>
      <c r="D8" s="53">
        <f>D9+D10</f>
        <v>5532084</v>
      </c>
      <c r="E8" s="118">
        <f>E9+E10</f>
        <v>5532084</v>
      </c>
      <c r="F8" s="118">
        <f>F9+F10</f>
        <v>5532084</v>
      </c>
      <c r="G8" s="150">
        <f>G9+G10</f>
        <v>5756779.2300000004</v>
      </c>
    </row>
    <row r="9" spans="1:7" x14ac:dyDescent="0.3">
      <c r="A9" s="23">
        <v>3000</v>
      </c>
      <c r="B9" s="70" t="s">
        <v>3</v>
      </c>
      <c r="C9" s="66">
        <v>5153500</v>
      </c>
      <c r="D9" s="109">
        <v>5083500</v>
      </c>
      <c r="E9" s="142">
        <v>5083500</v>
      </c>
      <c r="F9" s="142">
        <v>5083500</v>
      </c>
      <c r="G9" s="151">
        <v>5320300.58</v>
      </c>
    </row>
    <row r="10" spans="1:7" x14ac:dyDescent="0.3">
      <c r="A10" s="23">
        <v>3030</v>
      </c>
      <c r="B10" s="70" t="s">
        <v>4</v>
      </c>
      <c r="C10" s="66">
        <v>448584</v>
      </c>
      <c r="D10" s="109">
        <v>448584</v>
      </c>
      <c r="E10" s="142">
        <v>448584</v>
      </c>
      <c r="F10" s="142">
        <v>448584</v>
      </c>
      <c r="G10" s="151">
        <v>436478.65</v>
      </c>
    </row>
    <row r="11" spans="1:7" x14ac:dyDescent="0.3">
      <c r="A11" s="21">
        <v>32</v>
      </c>
      <c r="B11" s="24" t="s">
        <v>5</v>
      </c>
      <c r="C11" s="67">
        <v>1482761</v>
      </c>
      <c r="D11" s="111">
        <v>1382751</v>
      </c>
      <c r="E11" s="146">
        <v>1392471</v>
      </c>
      <c r="F11" s="118">
        <v>1392471</v>
      </c>
      <c r="G11" s="150">
        <v>1260867.4099999999</v>
      </c>
    </row>
    <row r="12" spans="1:7" x14ac:dyDescent="0.3">
      <c r="A12" s="21">
        <v>352</v>
      </c>
      <c r="B12" s="25" t="s">
        <v>6</v>
      </c>
      <c r="C12" s="49">
        <f>C13+C14</f>
        <v>4436994</v>
      </c>
      <c r="D12" s="53">
        <f>D13+D14</f>
        <v>4538949</v>
      </c>
      <c r="E12" s="118">
        <f>E13+E14</f>
        <v>4562379</v>
      </c>
      <c r="F12" s="118">
        <f>F13+F14</f>
        <v>4562379</v>
      </c>
      <c r="G12" s="150">
        <f>G13+G14</f>
        <v>4562379</v>
      </c>
    </row>
    <row r="13" spans="1:7" x14ac:dyDescent="0.3">
      <c r="A13" s="23"/>
      <c r="B13" s="70" t="s">
        <v>7</v>
      </c>
      <c r="C13" s="66">
        <v>1502441</v>
      </c>
      <c r="D13" s="109">
        <v>1502441</v>
      </c>
      <c r="E13" s="142">
        <v>1502441</v>
      </c>
      <c r="F13" s="147">
        <v>1502441</v>
      </c>
      <c r="G13" s="152">
        <v>1502441</v>
      </c>
    </row>
    <row r="14" spans="1:7" x14ac:dyDescent="0.3">
      <c r="A14" s="23"/>
      <c r="B14" s="71" t="s">
        <v>8</v>
      </c>
      <c r="C14" s="66">
        <v>2934553</v>
      </c>
      <c r="D14" s="109">
        <v>3036508</v>
      </c>
      <c r="E14" s="142">
        <v>3059938</v>
      </c>
      <c r="F14" s="145">
        <v>3059938</v>
      </c>
      <c r="G14" s="153">
        <v>3059938</v>
      </c>
    </row>
    <row r="15" spans="1:7" x14ac:dyDescent="0.3">
      <c r="A15" s="21">
        <v>350</v>
      </c>
      <c r="B15" s="83" t="s">
        <v>9</v>
      </c>
      <c r="C15" s="49">
        <f>C16</f>
        <v>85810</v>
      </c>
      <c r="D15" s="53">
        <f>D16</f>
        <v>126169</v>
      </c>
      <c r="E15" s="118">
        <f>E16</f>
        <v>219206</v>
      </c>
      <c r="F15" s="118">
        <f>F16</f>
        <v>220186</v>
      </c>
      <c r="G15" s="150">
        <f>G16</f>
        <v>265732.31</v>
      </c>
    </row>
    <row r="16" spans="1:7" x14ac:dyDescent="0.3">
      <c r="A16" s="23"/>
      <c r="B16" s="71" t="s">
        <v>10</v>
      </c>
      <c r="C16" s="39">
        <v>85810</v>
      </c>
      <c r="D16" s="42">
        <v>126169</v>
      </c>
      <c r="E16" s="143">
        <v>219206</v>
      </c>
      <c r="F16" s="143">
        <v>220186</v>
      </c>
      <c r="G16" s="154">
        <v>265732.31</v>
      </c>
    </row>
    <row r="17" spans="1:7" ht="3" hidden="1" customHeight="1" x14ac:dyDescent="0.3">
      <c r="A17" s="23"/>
      <c r="B17" s="71" t="s">
        <v>11</v>
      </c>
      <c r="C17" s="66"/>
      <c r="D17" s="109"/>
      <c r="E17" s="142"/>
      <c r="F17" s="116">
        <f t="shared" ref="F17:G31" si="0">E17-D17</f>
        <v>0</v>
      </c>
      <c r="G17" s="155">
        <f t="shared" si="0"/>
        <v>0</v>
      </c>
    </row>
    <row r="18" spans="1:7" ht="21.75" customHeight="1" x14ac:dyDescent="0.3">
      <c r="A18" s="21">
        <v>38</v>
      </c>
      <c r="B18" s="25" t="s">
        <v>12</v>
      </c>
      <c r="C18" s="69">
        <v>26900</v>
      </c>
      <c r="D18" s="112">
        <v>26900</v>
      </c>
      <c r="E18" s="144">
        <v>26900</v>
      </c>
      <c r="F18" s="145">
        <v>26900</v>
      </c>
      <c r="G18" s="153">
        <v>37381.26</v>
      </c>
    </row>
    <row r="19" spans="1:7" ht="0.6" hidden="1" customHeight="1" x14ac:dyDescent="0.3">
      <c r="A19" s="23"/>
      <c r="B19" s="72" t="s">
        <v>13</v>
      </c>
      <c r="C19" s="39"/>
      <c r="D19" s="42"/>
      <c r="E19" s="145"/>
      <c r="F19" s="116">
        <f t="shared" si="0"/>
        <v>0</v>
      </c>
      <c r="G19" s="155">
        <f t="shared" si="0"/>
        <v>0</v>
      </c>
    </row>
    <row r="20" spans="1:7" ht="15" hidden="1" customHeight="1" x14ac:dyDescent="0.3">
      <c r="A20" s="23"/>
      <c r="B20" s="72" t="s">
        <v>14</v>
      </c>
      <c r="C20" s="39"/>
      <c r="D20" s="42"/>
      <c r="E20" s="145"/>
      <c r="F20" s="116">
        <f t="shared" si="0"/>
        <v>0</v>
      </c>
      <c r="G20" s="155">
        <f t="shared" si="0"/>
        <v>0</v>
      </c>
    </row>
    <row r="21" spans="1:7" ht="15" hidden="1" customHeight="1" x14ac:dyDescent="0.3">
      <c r="A21" s="23"/>
      <c r="B21" s="73" t="s">
        <v>15</v>
      </c>
      <c r="C21" s="39"/>
      <c r="D21" s="42"/>
      <c r="E21" s="145"/>
      <c r="F21" s="116">
        <f t="shared" si="0"/>
        <v>0</v>
      </c>
      <c r="G21" s="155">
        <f t="shared" si="0"/>
        <v>0</v>
      </c>
    </row>
    <row r="22" spans="1:7" ht="15" hidden="1" customHeight="1" x14ac:dyDescent="0.3">
      <c r="A22" s="23"/>
      <c r="B22" s="74" t="s">
        <v>16</v>
      </c>
      <c r="C22" s="39"/>
      <c r="D22" s="42"/>
      <c r="E22" s="145"/>
      <c r="F22" s="116">
        <f t="shared" si="0"/>
        <v>0</v>
      </c>
      <c r="G22" s="155">
        <f t="shared" si="0"/>
        <v>0</v>
      </c>
    </row>
    <row r="23" spans="1:7" ht="15" hidden="1" customHeight="1" x14ac:dyDescent="0.3">
      <c r="A23" s="23"/>
      <c r="B23" s="74" t="s">
        <v>17</v>
      </c>
      <c r="C23" s="39"/>
      <c r="D23" s="42"/>
      <c r="E23" s="145"/>
      <c r="F23" s="116">
        <f t="shared" si="0"/>
        <v>0</v>
      </c>
      <c r="G23" s="155">
        <f t="shared" si="0"/>
        <v>0</v>
      </c>
    </row>
    <row r="24" spans="1:7" ht="15" hidden="1" customHeight="1" x14ac:dyDescent="0.3">
      <c r="A24" s="26"/>
      <c r="B24" s="75" t="s">
        <v>12</v>
      </c>
      <c r="C24" s="39"/>
      <c r="D24" s="42"/>
      <c r="E24" s="145"/>
      <c r="F24" s="116">
        <f t="shared" si="0"/>
        <v>0</v>
      </c>
      <c r="G24" s="155">
        <f t="shared" si="0"/>
        <v>0</v>
      </c>
    </row>
    <row r="25" spans="1:7" ht="15" hidden="1" customHeight="1" x14ac:dyDescent="0.3">
      <c r="A25" s="23"/>
      <c r="B25" s="70" t="s">
        <v>18</v>
      </c>
      <c r="C25" s="39"/>
      <c r="D25" s="42"/>
      <c r="E25" s="145"/>
      <c r="F25" s="116">
        <f t="shared" si="0"/>
        <v>0</v>
      </c>
      <c r="G25" s="155">
        <f t="shared" si="0"/>
        <v>0</v>
      </c>
    </row>
    <row r="26" spans="1:7" ht="15" hidden="1" customHeight="1" x14ac:dyDescent="0.3">
      <c r="A26" s="23"/>
      <c r="B26" s="70" t="s">
        <v>19</v>
      </c>
      <c r="C26" s="39"/>
      <c r="D26" s="42"/>
      <c r="E26" s="145"/>
      <c r="F26" s="116">
        <f t="shared" si="0"/>
        <v>0</v>
      </c>
      <c r="G26" s="155">
        <f t="shared" si="0"/>
        <v>0</v>
      </c>
    </row>
    <row r="27" spans="1:7" ht="15" hidden="1" customHeight="1" x14ac:dyDescent="0.3">
      <c r="A27" s="23"/>
      <c r="B27" s="70" t="s">
        <v>20</v>
      </c>
      <c r="C27" s="39"/>
      <c r="D27" s="42"/>
      <c r="E27" s="145"/>
      <c r="F27" s="116">
        <f t="shared" si="0"/>
        <v>0</v>
      </c>
      <c r="G27" s="155">
        <f t="shared" si="0"/>
        <v>0</v>
      </c>
    </row>
    <row r="28" spans="1:7" ht="0.6" customHeight="1" x14ac:dyDescent="0.3">
      <c r="A28" s="23"/>
      <c r="B28" s="70" t="s">
        <v>21</v>
      </c>
      <c r="C28" s="39"/>
      <c r="D28" s="42"/>
      <c r="E28" s="145"/>
      <c r="F28" s="116">
        <f t="shared" si="0"/>
        <v>0</v>
      </c>
      <c r="G28" s="155">
        <f t="shared" si="0"/>
        <v>0</v>
      </c>
    </row>
    <row r="29" spans="1:7" x14ac:dyDescent="0.3">
      <c r="A29" s="27" t="s">
        <v>140</v>
      </c>
      <c r="B29" s="25" t="s">
        <v>22</v>
      </c>
      <c r="C29" s="49">
        <f>C30+C35</f>
        <v>11216619</v>
      </c>
      <c r="D29" s="53">
        <f>D30+D35</f>
        <v>11164990</v>
      </c>
      <c r="E29" s="118">
        <f>E30+E35</f>
        <v>11271458</v>
      </c>
      <c r="F29" s="118">
        <f>F30+F35</f>
        <v>11272438</v>
      </c>
      <c r="G29" s="150">
        <f>G30+G35</f>
        <v>11000469.289999999</v>
      </c>
    </row>
    <row r="30" spans="1:7" x14ac:dyDescent="0.3">
      <c r="A30" s="21">
        <v>4</v>
      </c>
      <c r="B30" s="25" t="s">
        <v>23</v>
      </c>
      <c r="C30" s="68">
        <f>C32+C33</f>
        <v>715376</v>
      </c>
      <c r="D30" s="113">
        <f>D32+D33</f>
        <v>725815</v>
      </c>
      <c r="E30" s="143">
        <f>E32+E33</f>
        <v>754404</v>
      </c>
      <c r="F30" s="143">
        <f>F32+F33</f>
        <v>754404</v>
      </c>
      <c r="G30" s="154">
        <f>G32+G33</f>
        <v>727199.07000000007</v>
      </c>
    </row>
    <row r="31" spans="1:7" ht="15" hidden="1" customHeight="1" x14ac:dyDescent="0.3">
      <c r="A31" s="23"/>
      <c r="B31" s="70" t="s">
        <v>24</v>
      </c>
      <c r="C31" s="39"/>
      <c r="D31" s="42"/>
      <c r="E31" s="145"/>
      <c r="F31" s="116">
        <f t="shared" si="0"/>
        <v>0</v>
      </c>
      <c r="G31" s="155">
        <f t="shared" si="0"/>
        <v>0</v>
      </c>
    </row>
    <row r="32" spans="1:7" x14ac:dyDescent="0.3">
      <c r="A32" s="23">
        <v>41</v>
      </c>
      <c r="B32" s="76" t="s">
        <v>25</v>
      </c>
      <c r="C32" s="39">
        <v>456221</v>
      </c>
      <c r="D32" s="42">
        <v>460721</v>
      </c>
      <c r="E32" s="145">
        <v>476466</v>
      </c>
      <c r="F32" s="145">
        <v>476466</v>
      </c>
      <c r="G32" s="153">
        <v>477994.43</v>
      </c>
    </row>
    <row r="33" spans="1:7" x14ac:dyDescent="0.3">
      <c r="A33" s="23">
        <v>45</v>
      </c>
      <c r="B33" s="70" t="s">
        <v>26</v>
      </c>
      <c r="C33" s="39">
        <v>259155</v>
      </c>
      <c r="D33" s="42">
        <v>265094</v>
      </c>
      <c r="E33" s="145">
        <v>277938</v>
      </c>
      <c r="F33" s="145">
        <v>277938</v>
      </c>
      <c r="G33" s="153">
        <v>249204.64</v>
      </c>
    </row>
    <row r="34" spans="1:7" ht="0.6" customHeight="1" x14ac:dyDescent="0.3">
      <c r="A34" s="23"/>
      <c r="B34" s="76" t="s">
        <v>11</v>
      </c>
      <c r="C34" s="39"/>
      <c r="D34" s="42"/>
      <c r="E34" s="145"/>
      <c r="F34" s="115">
        <f t="shared" ref="F34:G39" si="1">D34-C34</f>
        <v>0</v>
      </c>
      <c r="G34" s="149">
        <f t="shared" si="1"/>
        <v>0</v>
      </c>
    </row>
    <row r="35" spans="1:7" x14ac:dyDescent="0.3">
      <c r="A35" s="27" t="s">
        <v>141</v>
      </c>
      <c r="B35" s="25" t="s">
        <v>27</v>
      </c>
      <c r="C35" s="49">
        <f>C36+C37+C38</f>
        <v>10501243</v>
      </c>
      <c r="D35" s="53">
        <f>D36+D37+D38</f>
        <v>10439175</v>
      </c>
      <c r="E35" s="118">
        <f>E36+E37+E38</f>
        <v>10517054</v>
      </c>
      <c r="F35" s="118">
        <f>F36+F37+F38</f>
        <v>10518034</v>
      </c>
      <c r="G35" s="150">
        <f>G36+G37+G38</f>
        <v>10273270.219999999</v>
      </c>
    </row>
    <row r="36" spans="1:7" x14ac:dyDescent="0.3">
      <c r="A36" s="23">
        <v>50</v>
      </c>
      <c r="B36" s="70" t="s">
        <v>28</v>
      </c>
      <c r="C36" s="66">
        <v>6556108</v>
      </c>
      <c r="D36" s="109">
        <v>6496623</v>
      </c>
      <c r="E36" s="142">
        <v>6535326</v>
      </c>
      <c r="F36" s="147">
        <v>6536306</v>
      </c>
      <c r="G36" s="152">
        <v>6288353.6900000004</v>
      </c>
    </row>
    <row r="37" spans="1:7" x14ac:dyDescent="0.3">
      <c r="A37" s="23">
        <v>55</v>
      </c>
      <c r="B37" s="70" t="s">
        <v>29</v>
      </c>
      <c r="C37" s="66">
        <v>3884635</v>
      </c>
      <c r="D37" s="109">
        <v>3887052</v>
      </c>
      <c r="E37" s="142">
        <v>3977570</v>
      </c>
      <c r="F37" s="145">
        <v>3980415</v>
      </c>
      <c r="G37" s="153">
        <v>3981868.51</v>
      </c>
    </row>
    <row r="38" spans="1:7" x14ac:dyDescent="0.3">
      <c r="A38" s="23">
        <v>60</v>
      </c>
      <c r="B38" s="70" t="s">
        <v>30</v>
      </c>
      <c r="C38" s="66">
        <v>60500</v>
      </c>
      <c r="D38" s="109">
        <v>55500</v>
      </c>
      <c r="E38" s="142">
        <v>4158</v>
      </c>
      <c r="F38" s="148">
        <v>1313</v>
      </c>
      <c r="G38" s="156">
        <v>3048.02</v>
      </c>
    </row>
    <row r="39" spans="1:7" x14ac:dyDescent="0.3">
      <c r="A39" s="28"/>
      <c r="B39" s="62" t="s">
        <v>31</v>
      </c>
      <c r="C39" s="49">
        <f>C7-C29</f>
        <v>417930</v>
      </c>
      <c r="D39" s="53">
        <f>D7-D29</f>
        <v>441863</v>
      </c>
      <c r="E39" s="118">
        <f>E7-E29</f>
        <v>461582</v>
      </c>
      <c r="F39" s="115">
        <f t="shared" si="1"/>
        <v>23933</v>
      </c>
      <c r="G39" s="149">
        <f>G7-G29</f>
        <v>882669.92000000179</v>
      </c>
    </row>
    <row r="40" spans="1:7" x14ac:dyDescent="0.3">
      <c r="A40" s="29"/>
      <c r="B40" s="63" t="s">
        <v>32</v>
      </c>
      <c r="C40" s="49">
        <f>C41-C42+C45-C46-C54-C43</f>
        <v>-2149136</v>
      </c>
      <c r="D40" s="49">
        <f>D41-D42+D45-D46-D54-D43</f>
        <v>-2178463</v>
      </c>
      <c r="E40" s="49">
        <f>E41-E42+E45-E46-E54-E43</f>
        <v>-2198182</v>
      </c>
      <c r="F40" s="49">
        <f>F41-F42+F45-F46-F54-F43</f>
        <v>-2298555</v>
      </c>
      <c r="G40" s="163">
        <f>G41-G42+G45-G46-G54-G43+G53</f>
        <v>-1884357.9699999997</v>
      </c>
    </row>
    <row r="41" spans="1:7" x14ac:dyDescent="0.3">
      <c r="A41" s="23">
        <v>38</v>
      </c>
      <c r="B41" s="70" t="s">
        <v>33</v>
      </c>
      <c r="C41" s="39">
        <v>20000</v>
      </c>
      <c r="D41" s="42">
        <v>20000</v>
      </c>
      <c r="E41" s="145">
        <v>20000</v>
      </c>
      <c r="F41" s="147">
        <v>20000</v>
      </c>
      <c r="G41" s="152">
        <v>19432</v>
      </c>
    </row>
    <row r="42" spans="1:7" x14ac:dyDescent="0.3">
      <c r="A42" s="23">
        <v>15</v>
      </c>
      <c r="B42" s="70" t="s">
        <v>34</v>
      </c>
      <c r="C42" s="39">
        <v>3037522</v>
      </c>
      <c r="D42" s="42">
        <v>3300981</v>
      </c>
      <c r="E42" s="145">
        <v>3323736</v>
      </c>
      <c r="F42" s="145">
        <v>3424109</v>
      </c>
      <c r="G42" s="153">
        <v>2876063.32</v>
      </c>
    </row>
    <row r="43" spans="1:7" ht="6.75" hidden="1" customHeight="1" x14ac:dyDescent="0.3">
      <c r="A43" s="23">
        <v>15</v>
      </c>
      <c r="B43" s="77" t="s">
        <v>40</v>
      </c>
      <c r="C43" s="39">
        <v>0</v>
      </c>
      <c r="D43" s="42">
        <v>0</v>
      </c>
      <c r="E43" s="145">
        <v>0</v>
      </c>
      <c r="F43" s="145">
        <f t="shared" ref="F43:G52" si="2">E43-D43</f>
        <v>0</v>
      </c>
      <c r="G43" s="153">
        <f t="shared" si="2"/>
        <v>0</v>
      </c>
    </row>
    <row r="44" spans="1:7" hidden="1" x14ac:dyDescent="0.3">
      <c r="A44" s="23">
        <v>153</v>
      </c>
      <c r="B44" s="70" t="s">
        <v>225</v>
      </c>
      <c r="C44" s="39"/>
      <c r="D44" s="42"/>
      <c r="E44" s="145"/>
      <c r="F44" s="145">
        <f t="shared" si="2"/>
        <v>0</v>
      </c>
      <c r="G44" s="153">
        <f t="shared" si="2"/>
        <v>0</v>
      </c>
    </row>
    <row r="45" spans="1:7" x14ac:dyDescent="0.3">
      <c r="A45" s="23">
        <v>3502</v>
      </c>
      <c r="B45" s="70" t="s">
        <v>35</v>
      </c>
      <c r="C45" s="39">
        <v>1150847</v>
      </c>
      <c r="D45" s="42">
        <v>1387979</v>
      </c>
      <c r="E45" s="145">
        <v>1387979</v>
      </c>
      <c r="F45" s="145">
        <v>1387979</v>
      </c>
      <c r="G45" s="153">
        <v>1206389.0900000001</v>
      </c>
    </row>
    <row r="46" spans="1:7" ht="20.25" customHeight="1" x14ac:dyDescent="0.3">
      <c r="A46" s="23">
        <v>4502</v>
      </c>
      <c r="B46" s="70" t="s">
        <v>36</v>
      </c>
      <c r="C46" s="39">
        <v>192000</v>
      </c>
      <c r="D46" s="42">
        <v>195000</v>
      </c>
      <c r="E46" s="145">
        <v>198000</v>
      </c>
      <c r="F46" s="145">
        <v>198000</v>
      </c>
      <c r="G46" s="153">
        <v>160702.65</v>
      </c>
    </row>
    <row r="47" spans="1:7" ht="23.25" hidden="1" customHeight="1" x14ac:dyDescent="0.3">
      <c r="A47" s="23"/>
      <c r="B47" s="70" t="s">
        <v>37</v>
      </c>
      <c r="C47" s="39"/>
      <c r="D47" s="42"/>
      <c r="E47" s="145"/>
      <c r="F47" s="145">
        <f t="shared" si="2"/>
        <v>0</v>
      </c>
      <c r="G47" s="153">
        <f t="shared" si="2"/>
        <v>0</v>
      </c>
    </row>
    <row r="48" spans="1:7" ht="24" hidden="1" customHeight="1" x14ac:dyDescent="0.3">
      <c r="A48" s="23"/>
      <c r="B48" s="70" t="s">
        <v>38</v>
      </c>
      <c r="C48" s="39"/>
      <c r="D48" s="42"/>
      <c r="E48" s="145"/>
      <c r="F48" s="145">
        <f t="shared" si="2"/>
        <v>0</v>
      </c>
      <c r="G48" s="153">
        <f t="shared" si="2"/>
        <v>0</v>
      </c>
    </row>
    <row r="49" spans="1:8" ht="21" hidden="1" customHeight="1" x14ac:dyDescent="0.3">
      <c r="A49" s="23"/>
      <c r="B49" s="78" t="s">
        <v>39</v>
      </c>
      <c r="C49" s="39"/>
      <c r="D49" s="42"/>
      <c r="E49" s="145"/>
      <c r="F49" s="145">
        <f t="shared" si="2"/>
        <v>0</v>
      </c>
      <c r="G49" s="153">
        <f t="shared" si="2"/>
        <v>0</v>
      </c>
    </row>
    <row r="50" spans="1:8" ht="20.25" hidden="1" customHeight="1" x14ac:dyDescent="0.3">
      <c r="A50" s="23"/>
      <c r="B50" s="78" t="s">
        <v>40</v>
      </c>
      <c r="C50" s="39"/>
      <c r="D50" s="42"/>
      <c r="E50" s="145"/>
      <c r="F50" s="145">
        <f t="shared" si="2"/>
        <v>0</v>
      </c>
      <c r="G50" s="153">
        <f t="shared" si="2"/>
        <v>0</v>
      </c>
    </row>
    <row r="51" spans="1:8" ht="21" hidden="1" customHeight="1" x14ac:dyDescent="0.3">
      <c r="A51" s="23"/>
      <c r="B51" s="78" t="s">
        <v>41</v>
      </c>
      <c r="C51" s="39"/>
      <c r="D51" s="42"/>
      <c r="E51" s="145"/>
      <c r="F51" s="145">
        <f t="shared" si="2"/>
        <v>0</v>
      </c>
      <c r="G51" s="153">
        <f t="shared" si="2"/>
        <v>0</v>
      </c>
    </row>
    <row r="52" spans="1:8" ht="21.75" hidden="1" customHeight="1" x14ac:dyDescent="0.3">
      <c r="A52" s="23"/>
      <c r="B52" s="70" t="s">
        <v>42</v>
      </c>
      <c r="C52" s="39"/>
      <c r="D52" s="42"/>
      <c r="E52" s="145"/>
      <c r="F52" s="145">
        <f t="shared" si="2"/>
        <v>0</v>
      </c>
      <c r="G52" s="153">
        <f t="shared" si="2"/>
        <v>0</v>
      </c>
    </row>
    <row r="53" spans="1:8" ht="21.75" customHeight="1" x14ac:dyDescent="0.3">
      <c r="A53" s="23">
        <v>60</v>
      </c>
      <c r="B53" s="70" t="s">
        <v>255</v>
      </c>
      <c r="C53" s="39">
        <v>0</v>
      </c>
      <c r="D53" s="42">
        <v>0</v>
      </c>
      <c r="E53" s="145">
        <v>0</v>
      </c>
      <c r="F53" s="145">
        <v>0</v>
      </c>
      <c r="G53" s="153">
        <v>89.92</v>
      </c>
    </row>
    <row r="54" spans="1:8" ht="19.899999999999999" customHeight="1" x14ac:dyDescent="0.3">
      <c r="A54" s="23">
        <v>65</v>
      </c>
      <c r="B54" s="70" t="s">
        <v>43</v>
      </c>
      <c r="C54" s="39">
        <v>90461</v>
      </c>
      <c r="D54" s="42">
        <v>90461</v>
      </c>
      <c r="E54" s="145">
        <v>84425</v>
      </c>
      <c r="F54" s="148">
        <v>84425</v>
      </c>
      <c r="G54" s="156">
        <v>73503.009999999995</v>
      </c>
    </row>
    <row r="55" spans="1:8" ht="19.899999999999999" customHeight="1" x14ac:dyDescent="0.3">
      <c r="A55" s="29"/>
      <c r="B55" s="64" t="s">
        <v>44</v>
      </c>
      <c r="C55" s="49">
        <f>C39+C40</f>
        <v>-1731206</v>
      </c>
      <c r="D55" s="53">
        <f>D39+D40</f>
        <v>-1736600</v>
      </c>
      <c r="E55" s="118">
        <f>E39+E40</f>
        <v>-1736600</v>
      </c>
      <c r="F55" s="115">
        <f>F39+F40</f>
        <v>-2274622</v>
      </c>
      <c r="G55" s="149">
        <f>G39+G40</f>
        <v>-1001688.049999998</v>
      </c>
    </row>
    <row r="56" spans="1:8" x14ac:dyDescent="0.3">
      <c r="A56" s="29"/>
      <c r="B56" s="63" t="s">
        <v>45</v>
      </c>
      <c r="C56" s="49">
        <f>C57-C58</f>
        <v>1199279</v>
      </c>
      <c r="D56" s="49">
        <f t="shared" ref="D56:G56" si="3">D57-D58</f>
        <v>1199279</v>
      </c>
      <c r="E56" s="49">
        <f t="shared" si="3"/>
        <v>1199279</v>
      </c>
      <c r="F56" s="49">
        <f t="shared" si="3"/>
        <v>1199279</v>
      </c>
      <c r="G56" s="163">
        <f t="shared" si="3"/>
        <v>944214.61</v>
      </c>
    </row>
    <row r="57" spans="1:8" x14ac:dyDescent="0.3">
      <c r="A57" s="23"/>
      <c r="B57" s="79" t="s">
        <v>235</v>
      </c>
      <c r="C57" s="39">
        <v>1976000</v>
      </c>
      <c r="D57" s="39">
        <v>1976000</v>
      </c>
      <c r="E57" s="39">
        <v>1976000</v>
      </c>
      <c r="F57" s="39">
        <v>1976000</v>
      </c>
      <c r="G57" s="39">
        <v>1721000</v>
      </c>
    </row>
    <row r="58" spans="1:8" x14ac:dyDescent="0.3">
      <c r="A58" s="23"/>
      <c r="B58" s="79" t="s">
        <v>46</v>
      </c>
      <c r="C58" s="39">
        <v>776721</v>
      </c>
      <c r="D58" s="42">
        <v>776721</v>
      </c>
      <c r="E58" s="145">
        <v>776721</v>
      </c>
      <c r="F58" s="148">
        <v>776721</v>
      </c>
      <c r="G58" s="156">
        <v>776785.39</v>
      </c>
    </row>
    <row r="59" spans="1:8" x14ac:dyDescent="0.3">
      <c r="A59" s="29"/>
      <c r="B59" s="82" t="s">
        <v>236</v>
      </c>
      <c r="C59" s="49">
        <v>-287821</v>
      </c>
      <c r="D59" s="53">
        <v>-295824</v>
      </c>
      <c r="E59" s="118">
        <v>-295824</v>
      </c>
      <c r="F59" s="115">
        <v>-295824</v>
      </c>
      <c r="G59" s="149">
        <v>-95783.23</v>
      </c>
    </row>
    <row r="60" spans="1:8" ht="38.25" thickBot="1" x14ac:dyDescent="0.35">
      <c r="A60" s="30"/>
      <c r="B60" s="65" t="s">
        <v>47</v>
      </c>
      <c r="C60" s="32">
        <f>C55+C56+C59</f>
        <v>-819748</v>
      </c>
      <c r="D60" s="114">
        <f>D55+D56+D59</f>
        <v>-833145</v>
      </c>
      <c r="E60" s="117">
        <v>-833145</v>
      </c>
      <c r="F60" s="117">
        <v>-833145</v>
      </c>
      <c r="G60" s="157">
        <v>-153256.67000000001</v>
      </c>
      <c r="H60" s="168"/>
    </row>
    <row r="61" spans="1:8" ht="19.5" thickBot="1" x14ac:dyDescent="0.35">
      <c r="B61" s="31"/>
      <c r="C61" s="31"/>
      <c r="D61" s="31"/>
      <c r="E61" s="31"/>
      <c r="G61" s="158"/>
    </row>
    <row r="62" spans="1:8" ht="12.75" hidden="1" customHeight="1" thickBot="1" x14ac:dyDescent="0.35">
      <c r="G62" s="158"/>
    </row>
    <row r="63" spans="1:8" ht="9" hidden="1" customHeight="1" thickBot="1" x14ac:dyDescent="0.35">
      <c r="G63" s="158"/>
    </row>
    <row r="64" spans="1:8" ht="67.5" customHeight="1" thickBot="1" x14ac:dyDescent="0.35">
      <c r="A64" s="173" t="s">
        <v>116</v>
      </c>
      <c r="B64" s="174"/>
      <c r="C64" s="33"/>
      <c r="D64" s="33"/>
      <c r="E64" s="33"/>
      <c r="F64" s="33"/>
      <c r="G64" s="159"/>
    </row>
    <row r="65" spans="1:7" x14ac:dyDescent="0.3">
      <c r="A65" s="34" t="s">
        <v>117</v>
      </c>
      <c r="B65" s="35" t="s">
        <v>118</v>
      </c>
      <c r="C65" s="36">
        <f>SUM(C66:C72)</f>
        <v>1400766</v>
      </c>
      <c r="D65" s="36">
        <f>SUM(D66:D72)</f>
        <v>1444408</v>
      </c>
      <c r="E65" s="36">
        <f>SUM(E66:E72)</f>
        <v>1388030</v>
      </c>
      <c r="F65" s="36">
        <f>SUM(F66:F72)</f>
        <v>1485558</v>
      </c>
      <c r="G65" s="160">
        <f>SUM(G66:G72)</f>
        <v>1271645.24</v>
      </c>
    </row>
    <row r="66" spans="1:7" x14ac:dyDescent="0.3">
      <c r="A66" s="37" t="s">
        <v>50</v>
      </c>
      <c r="B66" s="38" t="s">
        <v>205</v>
      </c>
      <c r="C66" s="39">
        <v>80595</v>
      </c>
      <c r="D66" s="39">
        <v>79920</v>
      </c>
      <c r="E66" s="39">
        <v>79920</v>
      </c>
      <c r="F66" s="39">
        <v>79920</v>
      </c>
      <c r="G66" s="161">
        <v>72763.350000000006</v>
      </c>
    </row>
    <row r="67" spans="1:7" x14ac:dyDescent="0.3">
      <c r="A67" s="40" t="s">
        <v>51</v>
      </c>
      <c r="B67" s="38" t="s">
        <v>206</v>
      </c>
      <c r="C67" s="55">
        <v>1016892</v>
      </c>
      <c r="D67" s="55">
        <v>1012209</v>
      </c>
      <c r="E67" s="55">
        <v>1012209</v>
      </c>
      <c r="F67" s="39">
        <v>1012209</v>
      </c>
      <c r="G67" s="161">
        <v>1005567.58</v>
      </c>
    </row>
    <row r="68" spans="1:7" x14ac:dyDescent="0.3">
      <c r="A68" s="40" t="s">
        <v>53</v>
      </c>
      <c r="B68" s="38" t="s">
        <v>52</v>
      </c>
      <c r="C68" s="39">
        <v>60000</v>
      </c>
      <c r="D68" s="39">
        <v>55000</v>
      </c>
      <c r="E68" s="39">
        <v>3658</v>
      </c>
      <c r="F68" s="39">
        <v>813</v>
      </c>
      <c r="G68" s="161">
        <v>0</v>
      </c>
    </row>
    <row r="69" spans="1:7" x14ac:dyDescent="0.3">
      <c r="A69" s="40" t="s">
        <v>55</v>
      </c>
      <c r="B69" s="38" t="s">
        <v>54</v>
      </c>
      <c r="C69" s="39">
        <v>76183</v>
      </c>
      <c r="D69" s="39">
        <v>130183</v>
      </c>
      <c r="E69" s="39">
        <v>131183</v>
      </c>
      <c r="F69" s="39">
        <v>231556</v>
      </c>
      <c r="G69" s="161">
        <v>44467.11</v>
      </c>
    </row>
    <row r="70" spans="1:7" ht="19.5" customHeight="1" x14ac:dyDescent="0.3">
      <c r="A70" s="41" t="s">
        <v>196</v>
      </c>
      <c r="B70" s="42" t="s">
        <v>199</v>
      </c>
      <c r="C70" s="39">
        <v>17590</v>
      </c>
      <c r="D70" s="39">
        <v>17590</v>
      </c>
      <c r="E70" s="39">
        <v>17590</v>
      </c>
      <c r="F70" s="39">
        <v>17590</v>
      </c>
      <c r="G70" s="161">
        <v>16963.39</v>
      </c>
    </row>
    <row r="71" spans="1:7" x14ac:dyDescent="0.3">
      <c r="A71" s="40" t="s">
        <v>57</v>
      </c>
      <c r="B71" s="38" t="s">
        <v>58</v>
      </c>
      <c r="C71" s="39">
        <v>59045</v>
      </c>
      <c r="D71" s="39">
        <v>59045</v>
      </c>
      <c r="E71" s="39">
        <v>59045</v>
      </c>
      <c r="F71" s="39">
        <v>59045</v>
      </c>
      <c r="G71" s="161">
        <v>58380.800000000003</v>
      </c>
    </row>
    <row r="72" spans="1:7" x14ac:dyDescent="0.3">
      <c r="A72" s="40" t="s">
        <v>56</v>
      </c>
      <c r="B72" s="38" t="s">
        <v>204</v>
      </c>
      <c r="C72" s="39">
        <v>90461</v>
      </c>
      <c r="D72" s="39">
        <v>90461</v>
      </c>
      <c r="E72" s="39">
        <v>84425</v>
      </c>
      <c r="F72" s="39">
        <v>84425</v>
      </c>
      <c r="G72" s="161">
        <v>73503.009999999995</v>
      </c>
    </row>
    <row r="73" spans="1:7" x14ac:dyDescent="0.3">
      <c r="A73" s="43" t="s">
        <v>158</v>
      </c>
      <c r="B73" s="81" t="s">
        <v>159</v>
      </c>
      <c r="C73" s="44">
        <f>C74+C75</f>
        <v>10000</v>
      </c>
      <c r="D73" s="44">
        <f>D74+D75</f>
        <v>10000</v>
      </c>
      <c r="E73" s="44">
        <f>E74+E75</f>
        <v>10000</v>
      </c>
      <c r="F73" s="44">
        <f>F74+F75</f>
        <v>10000</v>
      </c>
      <c r="G73" s="162">
        <f>G74+G75</f>
        <v>5069.6000000000004</v>
      </c>
    </row>
    <row r="74" spans="1:7" x14ac:dyDescent="0.3">
      <c r="A74" s="41" t="s">
        <v>160</v>
      </c>
      <c r="B74" s="42" t="s">
        <v>161</v>
      </c>
      <c r="C74" s="39">
        <v>1500</v>
      </c>
      <c r="D74" s="39">
        <v>1500</v>
      </c>
      <c r="E74" s="39">
        <v>1500</v>
      </c>
      <c r="F74" s="39">
        <v>1500</v>
      </c>
      <c r="G74" s="161">
        <v>1500</v>
      </c>
    </row>
    <row r="75" spans="1:7" x14ac:dyDescent="0.3">
      <c r="A75" s="45" t="s">
        <v>160</v>
      </c>
      <c r="B75" s="46" t="s">
        <v>162</v>
      </c>
      <c r="C75" s="39">
        <v>8500</v>
      </c>
      <c r="D75" s="39">
        <v>8500</v>
      </c>
      <c r="E75" s="39">
        <v>8500</v>
      </c>
      <c r="F75" s="39">
        <v>8500</v>
      </c>
      <c r="G75" s="161">
        <v>3569.6</v>
      </c>
    </row>
    <row r="76" spans="1:7" x14ac:dyDescent="0.3">
      <c r="A76" s="47" t="s">
        <v>119</v>
      </c>
      <c r="B76" s="48" t="s">
        <v>120</v>
      </c>
      <c r="C76" s="49">
        <f>SUM(C77:C84)</f>
        <v>899754</v>
      </c>
      <c r="D76" s="49">
        <f>SUM(D77:D84)</f>
        <v>847221</v>
      </c>
      <c r="E76" s="49">
        <f>SUM(E77:E84)</f>
        <v>865673</v>
      </c>
      <c r="F76" s="49">
        <f>SUM(F77:F84)</f>
        <v>866718</v>
      </c>
      <c r="G76" s="163">
        <f>SUM(G77:G84)</f>
        <v>798542.1100000001</v>
      </c>
    </row>
    <row r="77" spans="1:7" ht="18.75" customHeight="1" x14ac:dyDescent="0.3">
      <c r="A77" s="50" t="s">
        <v>197</v>
      </c>
      <c r="B77" s="51" t="s">
        <v>198</v>
      </c>
      <c r="C77" s="39">
        <v>15000</v>
      </c>
      <c r="D77" s="39">
        <v>15000</v>
      </c>
      <c r="E77" s="39">
        <v>26629</v>
      </c>
      <c r="F77" s="39">
        <v>26629</v>
      </c>
      <c r="G77" s="161">
        <v>16616</v>
      </c>
    </row>
    <row r="78" spans="1:7" x14ac:dyDescent="0.3">
      <c r="A78" s="40" t="s">
        <v>59</v>
      </c>
      <c r="B78" s="38" t="s">
        <v>121</v>
      </c>
      <c r="C78" s="39">
        <v>5000</v>
      </c>
      <c r="D78" s="39">
        <v>5000</v>
      </c>
      <c r="E78" s="39">
        <v>5000</v>
      </c>
      <c r="F78" s="39">
        <v>5000</v>
      </c>
      <c r="G78" s="161">
        <v>4035.65</v>
      </c>
    </row>
    <row r="79" spans="1:7" ht="0.75" customHeight="1" x14ac:dyDescent="0.3">
      <c r="A79" s="40" t="s">
        <v>61</v>
      </c>
      <c r="B79" s="38" t="s">
        <v>60</v>
      </c>
      <c r="C79" s="39">
        <v>0</v>
      </c>
      <c r="D79" s="39">
        <v>0</v>
      </c>
      <c r="E79" s="39"/>
      <c r="F79" s="39">
        <f t="shared" ref="F79:G79" si="4">E79-D79</f>
        <v>0</v>
      </c>
      <c r="G79" s="161">
        <f t="shared" si="4"/>
        <v>0</v>
      </c>
    </row>
    <row r="80" spans="1:7" x14ac:dyDescent="0.3">
      <c r="A80" s="40" t="s">
        <v>62</v>
      </c>
      <c r="B80" s="38" t="s">
        <v>122</v>
      </c>
      <c r="C80" s="39">
        <v>706597</v>
      </c>
      <c r="D80" s="39">
        <v>671597</v>
      </c>
      <c r="E80" s="39">
        <v>715377</v>
      </c>
      <c r="F80" s="39">
        <v>715377</v>
      </c>
      <c r="G80" s="161">
        <v>663438.23</v>
      </c>
    </row>
    <row r="81" spans="1:8" x14ac:dyDescent="0.3">
      <c r="A81" s="41" t="s">
        <v>174</v>
      </c>
      <c r="B81" s="38" t="s">
        <v>194</v>
      </c>
      <c r="C81" s="39">
        <v>9040</v>
      </c>
      <c r="D81" s="39">
        <v>9040</v>
      </c>
      <c r="E81" s="39">
        <v>9040</v>
      </c>
      <c r="F81" s="39">
        <v>9040</v>
      </c>
      <c r="G81" s="161">
        <v>9066.68</v>
      </c>
    </row>
    <row r="82" spans="1:8" x14ac:dyDescent="0.3">
      <c r="A82" s="40" t="s">
        <v>63</v>
      </c>
      <c r="B82" s="38" t="s">
        <v>64</v>
      </c>
      <c r="C82" s="39">
        <v>6000</v>
      </c>
      <c r="D82" s="39">
        <v>6000</v>
      </c>
      <c r="E82" s="39">
        <v>6000</v>
      </c>
      <c r="F82" s="39">
        <v>6000</v>
      </c>
      <c r="G82" s="161">
        <v>6051.03</v>
      </c>
    </row>
    <row r="83" spans="1:8" x14ac:dyDescent="0.3">
      <c r="A83" s="40" t="s">
        <v>66</v>
      </c>
      <c r="B83" s="38" t="s">
        <v>65</v>
      </c>
      <c r="C83" s="39">
        <v>88661</v>
      </c>
      <c r="D83" s="39">
        <v>71128</v>
      </c>
      <c r="E83" s="39">
        <v>69451</v>
      </c>
      <c r="F83" s="39">
        <v>70496</v>
      </c>
      <c r="G83" s="161">
        <v>64114.52</v>
      </c>
    </row>
    <row r="84" spans="1:8" x14ac:dyDescent="0.3">
      <c r="A84" s="41" t="s">
        <v>67</v>
      </c>
      <c r="B84" s="38" t="s">
        <v>207</v>
      </c>
      <c r="C84" s="39">
        <v>69456</v>
      </c>
      <c r="D84" s="39">
        <v>69456</v>
      </c>
      <c r="E84" s="39">
        <v>34176</v>
      </c>
      <c r="F84" s="39">
        <v>34176</v>
      </c>
      <c r="G84" s="161">
        <v>35220</v>
      </c>
    </row>
    <row r="85" spans="1:8" x14ac:dyDescent="0.3">
      <c r="A85" s="47" t="s">
        <v>123</v>
      </c>
      <c r="B85" s="53" t="s">
        <v>124</v>
      </c>
      <c r="C85" s="49">
        <f>SUM(C86:C92)</f>
        <v>727406</v>
      </c>
      <c r="D85" s="49">
        <f>SUM(D86:D92)</f>
        <v>775874</v>
      </c>
      <c r="E85" s="49">
        <f>SUM(E86:E92)</f>
        <v>784874</v>
      </c>
      <c r="F85" s="49">
        <f>SUM(F86:F92)</f>
        <v>784874</v>
      </c>
      <c r="G85" s="163">
        <f>SUM(G86:G92)</f>
        <v>844609.73999999987</v>
      </c>
    </row>
    <row r="86" spans="1:8" x14ac:dyDescent="0.3">
      <c r="A86" s="37" t="s">
        <v>68</v>
      </c>
      <c r="B86" s="38" t="s">
        <v>125</v>
      </c>
      <c r="C86" s="39">
        <v>52122</v>
      </c>
      <c r="D86" s="39">
        <v>52122</v>
      </c>
      <c r="E86" s="39">
        <v>52122</v>
      </c>
      <c r="F86" s="39">
        <v>52122</v>
      </c>
      <c r="G86" s="161">
        <v>59922.22</v>
      </c>
    </row>
    <row r="87" spans="1:8" x14ac:dyDescent="0.3">
      <c r="A87" s="40" t="s">
        <v>69</v>
      </c>
      <c r="B87" s="38" t="s">
        <v>178</v>
      </c>
      <c r="C87" s="39">
        <v>180049</v>
      </c>
      <c r="D87" s="39">
        <v>173549</v>
      </c>
      <c r="E87" s="39">
        <v>181549</v>
      </c>
      <c r="F87" s="39">
        <v>181549</v>
      </c>
      <c r="G87" s="161">
        <v>251720.39</v>
      </c>
    </row>
    <row r="88" spans="1:8" x14ac:dyDescent="0.3">
      <c r="A88" s="40" t="s">
        <v>69</v>
      </c>
      <c r="B88" s="42" t="s">
        <v>179</v>
      </c>
      <c r="C88" s="39">
        <v>70888</v>
      </c>
      <c r="D88" s="39">
        <v>105888</v>
      </c>
      <c r="E88" s="39">
        <v>105888</v>
      </c>
      <c r="F88" s="39">
        <v>105888</v>
      </c>
      <c r="G88" s="161">
        <v>117273.05</v>
      </c>
    </row>
    <row r="89" spans="1:8" x14ac:dyDescent="0.3">
      <c r="A89" s="40" t="s">
        <v>69</v>
      </c>
      <c r="B89" s="42" t="s">
        <v>180</v>
      </c>
      <c r="C89" s="39">
        <v>133260</v>
      </c>
      <c r="D89" s="39">
        <v>133260</v>
      </c>
      <c r="E89" s="39">
        <v>133260</v>
      </c>
      <c r="F89" s="39">
        <v>133260</v>
      </c>
      <c r="G89" s="161">
        <v>100472.19</v>
      </c>
    </row>
    <row r="90" spans="1:8" x14ac:dyDescent="0.3">
      <c r="A90" s="40" t="s">
        <v>69</v>
      </c>
      <c r="B90" s="42" t="s">
        <v>208</v>
      </c>
      <c r="C90" s="39">
        <v>102951</v>
      </c>
      <c r="D90" s="39">
        <v>102951</v>
      </c>
      <c r="E90" s="39">
        <v>103951</v>
      </c>
      <c r="F90" s="39">
        <v>103951</v>
      </c>
      <c r="G90" s="161">
        <v>99582.57</v>
      </c>
      <c r="H90" s="167"/>
    </row>
    <row r="91" spans="1:8" x14ac:dyDescent="0.3">
      <c r="A91" s="41" t="s">
        <v>69</v>
      </c>
      <c r="B91" s="42" t="s">
        <v>173</v>
      </c>
      <c r="C91" s="39">
        <v>181136</v>
      </c>
      <c r="D91" s="39">
        <v>181136</v>
      </c>
      <c r="E91" s="39">
        <v>181136</v>
      </c>
      <c r="F91" s="39">
        <v>181136</v>
      </c>
      <c r="G91" s="161">
        <v>190083.83</v>
      </c>
    </row>
    <row r="92" spans="1:8" x14ac:dyDescent="0.3">
      <c r="A92" s="45" t="s">
        <v>70</v>
      </c>
      <c r="B92" s="38" t="s">
        <v>71</v>
      </c>
      <c r="C92" s="39">
        <v>7000</v>
      </c>
      <c r="D92" s="39">
        <v>26968</v>
      </c>
      <c r="E92" s="39">
        <v>26968</v>
      </c>
      <c r="F92" s="39">
        <v>26968</v>
      </c>
      <c r="G92" s="161">
        <v>25555.49</v>
      </c>
    </row>
    <row r="93" spans="1:8" x14ac:dyDescent="0.3">
      <c r="A93" s="47" t="s">
        <v>126</v>
      </c>
      <c r="B93" s="53" t="s">
        <v>73</v>
      </c>
      <c r="C93" s="49">
        <f>SUM(C94:C107)</f>
        <v>743364</v>
      </c>
      <c r="D93" s="49">
        <f>SUM(D94:D107)</f>
        <v>748952</v>
      </c>
      <c r="E93" s="49">
        <f>SUM(E94:E107)</f>
        <v>775938</v>
      </c>
      <c r="F93" s="49">
        <f>SUM(F94:F107)</f>
        <v>775938</v>
      </c>
      <c r="G93" s="163">
        <f>SUM(G94:G107)</f>
        <v>758416.51</v>
      </c>
    </row>
    <row r="94" spans="1:8" x14ac:dyDescent="0.3">
      <c r="A94" s="41" t="s">
        <v>72</v>
      </c>
      <c r="B94" s="42" t="s">
        <v>189</v>
      </c>
      <c r="C94" s="39">
        <v>137486</v>
      </c>
      <c r="D94" s="39">
        <v>137486</v>
      </c>
      <c r="E94" s="39">
        <v>137486</v>
      </c>
      <c r="F94" s="39">
        <v>137486</v>
      </c>
      <c r="G94" s="161">
        <v>106809.26</v>
      </c>
    </row>
    <row r="95" spans="1:8" x14ac:dyDescent="0.3">
      <c r="A95" s="40" t="s">
        <v>163</v>
      </c>
      <c r="B95" s="52" t="s">
        <v>181</v>
      </c>
      <c r="C95" s="39">
        <v>97470</v>
      </c>
      <c r="D95" s="39">
        <v>97470</v>
      </c>
      <c r="E95" s="39">
        <v>103878</v>
      </c>
      <c r="F95" s="39">
        <v>103878</v>
      </c>
      <c r="G95" s="161">
        <v>106813.5</v>
      </c>
    </row>
    <row r="96" spans="1:8" x14ac:dyDescent="0.3">
      <c r="A96" s="40" t="s">
        <v>74</v>
      </c>
      <c r="B96" s="42" t="s">
        <v>171</v>
      </c>
      <c r="C96" s="39">
        <v>14844</v>
      </c>
      <c r="D96" s="39">
        <v>13509</v>
      </c>
      <c r="E96" s="39">
        <v>13509</v>
      </c>
      <c r="F96" s="39">
        <v>13509</v>
      </c>
      <c r="G96" s="161">
        <v>11507.38</v>
      </c>
    </row>
    <row r="97" spans="1:8" x14ac:dyDescent="0.3">
      <c r="A97" s="41" t="s">
        <v>74</v>
      </c>
      <c r="B97" s="42" t="s">
        <v>170</v>
      </c>
      <c r="C97" s="39">
        <v>14880</v>
      </c>
      <c r="D97" s="39">
        <v>14880</v>
      </c>
      <c r="E97" s="39">
        <v>14880</v>
      </c>
      <c r="F97" s="39">
        <v>14880</v>
      </c>
      <c r="G97" s="161">
        <v>14487.22</v>
      </c>
    </row>
    <row r="98" spans="1:8" x14ac:dyDescent="0.3">
      <c r="A98" s="40" t="s">
        <v>74</v>
      </c>
      <c r="B98" s="42" t="s">
        <v>127</v>
      </c>
      <c r="C98" s="39">
        <v>12840</v>
      </c>
      <c r="D98" s="39">
        <v>12840</v>
      </c>
      <c r="E98" s="39">
        <v>12840</v>
      </c>
      <c r="F98" s="39">
        <v>12840</v>
      </c>
      <c r="G98" s="161">
        <v>13819.96</v>
      </c>
    </row>
    <row r="99" spans="1:8" ht="17.25" customHeight="1" x14ac:dyDescent="0.3">
      <c r="A99" s="41" t="s">
        <v>74</v>
      </c>
      <c r="B99" s="42" t="s">
        <v>164</v>
      </c>
      <c r="C99" s="39">
        <v>12000</v>
      </c>
      <c r="D99" s="39">
        <v>10000</v>
      </c>
      <c r="E99" s="39">
        <v>9000</v>
      </c>
      <c r="F99" s="39">
        <v>9000</v>
      </c>
      <c r="G99" s="161">
        <v>9000</v>
      </c>
    </row>
    <row r="100" spans="1:8" ht="18.75" hidden="1" customHeight="1" x14ac:dyDescent="0.3">
      <c r="A100" s="41" t="s">
        <v>74</v>
      </c>
      <c r="B100" s="42" t="s">
        <v>165</v>
      </c>
      <c r="C100" s="39">
        <v>0</v>
      </c>
      <c r="D100" s="39">
        <v>0</v>
      </c>
      <c r="E100" s="39"/>
      <c r="F100" s="39"/>
      <c r="G100" s="161"/>
    </row>
    <row r="101" spans="1:8" x14ac:dyDescent="0.3">
      <c r="A101" s="41" t="s">
        <v>74</v>
      </c>
      <c r="B101" s="42" t="s">
        <v>182</v>
      </c>
      <c r="C101" s="39">
        <v>1000</v>
      </c>
      <c r="D101" s="39">
        <v>1000</v>
      </c>
      <c r="E101" s="39">
        <v>1000</v>
      </c>
      <c r="F101" s="39">
        <v>1000</v>
      </c>
      <c r="G101" s="161">
        <v>776.02</v>
      </c>
    </row>
    <row r="102" spans="1:8" x14ac:dyDescent="0.3">
      <c r="A102" s="41" t="s">
        <v>74</v>
      </c>
      <c r="B102" s="42" t="s">
        <v>165</v>
      </c>
      <c r="C102" s="39">
        <v>30824</v>
      </c>
      <c r="D102" s="39">
        <v>30824</v>
      </c>
      <c r="E102" s="39">
        <v>31722</v>
      </c>
      <c r="F102" s="39">
        <v>31722</v>
      </c>
      <c r="G102" s="161">
        <v>31912.46</v>
      </c>
    </row>
    <row r="103" spans="1:8" x14ac:dyDescent="0.3">
      <c r="A103" s="41" t="s">
        <v>74</v>
      </c>
      <c r="B103" s="42" t="s">
        <v>177</v>
      </c>
      <c r="C103" s="39">
        <v>1000</v>
      </c>
      <c r="D103" s="39">
        <v>6923</v>
      </c>
      <c r="E103" s="39">
        <v>6923</v>
      </c>
      <c r="F103" s="39">
        <v>6923</v>
      </c>
      <c r="G103" s="161">
        <v>6372.25</v>
      </c>
    </row>
    <row r="104" spans="1:8" x14ac:dyDescent="0.3">
      <c r="A104" s="41" t="s">
        <v>74</v>
      </c>
      <c r="B104" s="42" t="s">
        <v>166</v>
      </c>
      <c r="C104" s="39">
        <v>6720</v>
      </c>
      <c r="D104" s="39">
        <v>9720</v>
      </c>
      <c r="E104" s="39">
        <v>12720</v>
      </c>
      <c r="F104" s="39">
        <v>12720</v>
      </c>
      <c r="G104" s="161">
        <v>17473</v>
      </c>
    </row>
    <row r="105" spans="1:8" x14ac:dyDescent="0.3">
      <c r="A105" s="41" t="s">
        <v>74</v>
      </c>
      <c r="B105" s="42" t="s">
        <v>167</v>
      </c>
      <c r="C105" s="39">
        <v>4370</v>
      </c>
      <c r="D105" s="39">
        <v>4370</v>
      </c>
      <c r="E105" s="39">
        <v>4370</v>
      </c>
      <c r="F105" s="39">
        <v>4370</v>
      </c>
      <c r="G105" s="161">
        <v>5177.3999999999996</v>
      </c>
    </row>
    <row r="106" spans="1:8" x14ac:dyDescent="0.3">
      <c r="A106" s="41" t="s">
        <v>74</v>
      </c>
      <c r="B106" s="42" t="s">
        <v>168</v>
      </c>
      <c r="C106" s="39">
        <v>3500</v>
      </c>
      <c r="D106" s="39">
        <v>3500</v>
      </c>
      <c r="E106" s="39">
        <v>3500</v>
      </c>
      <c r="F106" s="39">
        <v>3500</v>
      </c>
      <c r="G106" s="161">
        <v>3618.05</v>
      </c>
    </row>
    <row r="107" spans="1:8" x14ac:dyDescent="0.3">
      <c r="A107" s="45" t="s">
        <v>74</v>
      </c>
      <c r="B107" s="46" t="s">
        <v>169</v>
      </c>
      <c r="C107" s="61">
        <v>406430</v>
      </c>
      <c r="D107" s="61">
        <v>406430</v>
      </c>
      <c r="E107" s="39">
        <v>424110</v>
      </c>
      <c r="F107" s="39">
        <v>424110</v>
      </c>
      <c r="G107" s="161">
        <v>430650.01</v>
      </c>
      <c r="H107" s="158"/>
    </row>
    <row r="108" spans="1:8" x14ac:dyDescent="0.3">
      <c r="A108" s="47" t="s">
        <v>128</v>
      </c>
      <c r="B108" s="53" t="s">
        <v>129</v>
      </c>
      <c r="C108" s="49">
        <f>SUM(C109:C113)</f>
        <v>62342</v>
      </c>
      <c r="D108" s="49">
        <f>SUM(D109:D113)</f>
        <v>62342</v>
      </c>
      <c r="E108" s="49">
        <f>SUM(E109:E113)</f>
        <v>62342</v>
      </c>
      <c r="F108" s="49">
        <f>SUM(F109:F113)</f>
        <v>62342</v>
      </c>
      <c r="G108" s="163">
        <f>SUM(G109:G113)</f>
        <v>63450.28</v>
      </c>
    </row>
    <row r="109" spans="1:8" x14ac:dyDescent="0.3">
      <c r="A109" s="40" t="s">
        <v>75</v>
      </c>
      <c r="B109" s="42" t="s">
        <v>209</v>
      </c>
      <c r="C109" s="39">
        <v>51397</v>
      </c>
      <c r="D109" s="39">
        <v>51397</v>
      </c>
      <c r="E109" s="39">
        <v>51397</v>
      </c>
      <c r="F109" s="39">
        <v>51397</v>
      </c>
      <c r="G109" s="161">
        <v>51716.61</v>
      </c>
    </row>
    <row r="110" spans="1:8" x14ac:dyDescent="0.3">
      <c r="A110" s="40" t="s">
        <v>75</v>
      </c>
      <c r="B110" s="42" t="s">
        <v>210</v>
      </c>
      <c r="C110" s="39">
        <v>8694</v>
      </c>
      <c r="D110" s="39">
        <v>8694</v>
      </c>
      <c r="E110" s="39">
        <v>8694</v>
      </c>
      <c r="F110" s="39">
        <v>8694</v>
      </c>
      <c r="G110" s="161">
        <v>9946.19</v>
      </c>
    </row>
    <row r="111" spans="1:8" x14ac:dyDescent="0.3">
      <c r="A111" s="40" t="s">
        <v>75</v>
      </c>
      <c r="B111" s="42" t="s">
        <v>183</v>
      </c>
      <c r="C111" s="39">
        <v>1251</v>
      </c>
      <c r="D111" s="39">
        <v>1251</v>
      </c>
      <c r="E111" s="39">
        <v>1251</v>
      </c>
      <c r="F111" s="39">
        <v>1251</v>
      </c>
      <c r="G111" s="161">
        <v>1448.78</v>
      </c>
    </row>
    <row r="112" spans="1:8" hidden="1" x14ac:dyDescent="0.3">
      <c r="A112" s="40" t="s">
        <v>76</v>
      </c>
      <c r="B112" s="60" t="s">
        <v>130</v>
      </c>
      <c r="C112" s="39">
        <v>0</v>
      </c>
      <c r="D112" s="39">
        <v>0</v>
      </c>
      <c r="E112" s="39"/>
      <c r="F112" s="39"/>
      <c r="G112" s="161"/>
    </row>
    <row r="113" spans="1:7" x14ac:dyDescent="0.3">
      <c r="A113" s="54" t="s">
        <v>77</v>
      </c>
      <c r="B113" s="58" t="s">
        <v>131</v>
      </c>
      <c r="C113" s="61">
        <v>1000</v>
      </c>
      <c r="D113" s="61">
        <v>1000</v>
      </c>
      <c r="E113" s="39">
        <v>1000</v>
      </c>
      <c r="F113" s="39">
        <v>1000</v>
      </c>
      <c r="G113" s="161">
        <v>338.7</v>
      </c>
    </row>
    <row r="114" spans="1:7" x14ac:dyDescent="0.3">
      <c r="A114" s="47" t="s">
        <v>132</v>
      </c>
      <c r="B114" s="53" t="s">
        <v>133</v>
      </c>
      <c r="C114" s="49">
        <f>SUM(C115:C151)</f>
        <v>1739129</v>
      </c>
      <c r="D114" s="49">
        <f>SUM(D115:D151)</f>
        <v>1868690</v>
      </c>
      <c r="E114" s="49">
        <f>SUM(E115:E151)</f>
        <v>1941341</v>
      </c>
      <c r="F114" s="49">
        <f>SUM(F115:F151)</f>
        <v>1943141</v>
      </c>
      <c r="G114" s="163">
        <f>SUM(G115:G151)</f>
        <v>1741406.7999999998</v>
      </c>
    </row>
    <row r="115" spans="1:7" x14ac:dyDescent="0.3">
      <c r="A115" s="41" t="s">
        <v>78</v>
      </c>
      <c r="B115" s="38" t="s">
        <v>211</v>
      </c>
      <c r="C115" s="55">
        <v>39696</v>
      </c>
      <c r="D115" s="55">
        <v>39696</v>
      </c>
      <c r="E115" s="55">
        <v>39696</v>
      </c>
      <c r="F115" s="55">
        <v>39696</v>
      </c>
      <c r="G115" s="164">
        <v>39172.97</v>
      </c>
    </row>
    <row r="116" spans="1:7" x14ac:dyDescent="0.3">
      <c r="A116" s="41" t="s">
        <v>78</v>
      </c>
      <c r="B116" s="38" t="s">
        <v>193</v>
      </c>
      <c r="C116" s="55">
        <v>10000</v>
      </c>
      <c r="D116" s="55">
        <v>10000</v>
      </c>
      <c r="E116" s="55">
        <v>10000</v>
      </c>
      <c r="F116" s="55">
        <v>10000</v>
      </c>
      <c r="G116" s="164">
        <v>7569.7</v>
      </c>
    </row>
    <row r="117" spans="1:7" x14ac:dyDescent="0.3">
      <c r="A117" s="41" t="s">
        <v>78</v>
      </c>
      <c r="B117" s="38" t="s">
        <v>195</v>
      </c>
      <c r="C117" s="55">
        <v>4817</v>
      </c>
      <c r="D117" s="55">
        <v>4817</v>
      </c>
      <c r="E117" s="55">
        <v>4817</v>
      </c>
      <c r="F117" s="55">
        <v>4817</v>
      </c>
      <c r="G117" s="164">
        <v>2595.7199999999998</v>
      </c>
    </row>
    <row r="118" spans="1:7" x14ac:dyDescent="0.3">
      <c r="A118" s="41" t="s">
        <v>78</v>
      </c>
      <c r="B118" s="42" t="s">
        <v>184</v>
      </c>
      <c r="C118" s="55">
        <v>40000</v>
      </c>
      <c r="D118" s="55">
        <v>40000</v>
      </c>
      <c r="E118" s="55">
        <v>41204</v>
      </c>
      <c r="F118" s="55">
        <v>41204</v>
      </c>
      <c r="G118" s="164">
        <v>40805.599999999999</v>
      </c>
    </row>
    <row r="119" spans="1:7" x14ac:dyDescent="0.3">
      <c r="A119" s="41" t="s">
        <v>78</v>
      </c>
      <c r="B119" s="38" t="s">
        <v>144</v>
      </c>
      <c r="C119" s="55">
        <v>59176</v>
      </c>
      <c r="D119" s="55">
        <v>57637</v>
      </c>
      <c r="E119" s="55">
        <v>48299</v>
      </c>
      <c r="F119" s="55">
        <v>48299</v>
      </c>
      <c r="G119" s="164">
        <v>46826.73</v>
      </c>
    </row>
    <row r="120" spans="1:7" x14ac:dyDescent="0.3">
      <c r="A120" s="41" t="s">
        <v>142</v>
      </c>
      <c r="B120" s="38" t="s">
        <v>134</v>
      </c>
      <c r="C120" s="55">
        <v>187123</v>
      </c>
      <c r="D120" s="55">
        <v>167464</v>
      </c>
      <c r="E120" s="55">
        <v>167464</v>
      </c>
      <c r="F120" s="55">
        <v>167464</v>
      </c>
      <c r="G120" s="164">
        <v>157119.84</v>
      </c>
    </row>
    <row r="121" spans="1:7" x14ac:dyDescent="0.3">
      <c r="A121" s="41" t="s">
        <v>79</v>
      </c>
      <c r="B121" s="38" t="s">
        <v>190</v>
      </c>
      <c r="C121" s="55">
        <v>92053</v>
      </c>
      <c r="D121" s="55">
        <v>161717</v>
      </c>
      <c r="E121" s="55">
        <v>165737</v>
      </c>
      <c r="F121" s="55">
        <v>165737</v>
      </c>
      <c r="G121" s="164">
        <v>126058.77</v>
      </c>
    </row>
    <row r="122" spans="1:7" x14ac:dyDescent="0.3">
      <c r="A122" s="41" t="s">
        <v>80</v>
      </c>
      <c r="B122" s="38" t="s">
        <v>81</v>
      </c>
      <c r="C122" s="55">
        <v>76192</v>
      </c>
      <c r="D122" s="55">
        <v>75816</v>
      </c>
      <c r="E122" s="55">
        <v>76083</v>
      </c>
      <c r="F122" s="55">
        <v>76083</v>
      </c>
      <c r="G122" s="164">
        <v>71251.47</v>
      </c>
    </row>
    <row r="123" spans="1:7" x14ac:dyDescent="0.3">
      <c r="A123" s="41" t="s">
        <v>80</v>
      </c>
      <c r="B123" s="38" t="s">
        <v>82</v>
      </c>
      <c r="C123" s="55">
        <v>39094</v>
      </c>
      <c r="D123" s="55">
        <v>39094</v>
      </c>
      <c r="E123" s="55">
        <v>39464</v>
      </c>
      <c r="F123" s="55">
        <v>39464</v>
      </c>
      <c r="G123" s="164">
        <v>38547.480000000003</v>
      </c>
    </row>
    <row r="124" spans="1:7" x14ac:dyDescent="0.3">
      <c r="A124" s="41" t="s">
        <v>80</v>
      </c>
      <c r="B124" s="38" t="s">
        <v>172</v>
      </c>
      <c r="C124" s="55">
        <v>69535</v>
      </c>
      <c r="D124" s="55">
        <v>69535</v>
      </c>
      <c r="E124" s="55">
        <v>70151</v>
      </c>
      <c r="F124" s="55">
        <v>70151</v>
      </c>
      <c r="G124" s="164">
        <v>65413.84</v>
      </c>
    </row>
    <row r="125" spans="1:7" x14ac:dyDescent="0.3">
      <c r="A125" s="41" t="s">
        <v>80</v>
      </c>
      <c r="B125" s="38" t="s">
        <v>232</v>
      </c>
      <c r="C125" s="55">
        <v>2987</v>
      </c>
      <c r="D125" s="55">
        <v>1702</v>
      </c>
      <c r="E125" s="55">
        <v>0</v>
      </c>
      <c r="F125" s="55">
        <v>0</v>
      </c>
      <c r="G125" s="164">
        <v>0</v>
      </c>
    </row>
    <row r="126" spans="1:7" x14ac:dyDescent="0.3">
      <c r="A126" s="40" t="s">
        <v>83</v>
      </c>
      <c r="B126" s="38" t="s">
        <v>185</v>
      </c>
      <c r="C126" s="55">
        <v>73833</v>
      </c>
      <c r="D126" s="55">
        <v>81618</v>
      </c>
      <c r="E126" s="55">
        <v>85118</v>
      </c>
      <c r="F126" s="55">
        <v>85118</v>
      </c>
      <c r="G126" s="164">
        <v>81975.490000000005</v>
      </c>
    </row>
    <row r="127" spans="1:7" x14ac:dyDescent="0.3">
      <c r="A127" s="40" t="s">
        <v>83</v>
      </c>
      <c r="B127" s="38" t="s">
        <v>175</v>
      </c>
      <c r="C127" s="55">
        <v>60000</v>
      </c>
      <c r="D127" s="55">
        <v>66000</v>
      </c>
      <c r="E127" s="55">
        <v>66000</v>
      </c>
      <c r="F127" s="55">
        <v>66000</v>
      </c>
      <c r="G127" s="164">
        <v>66000</v>
      </c>
    </row>
    <row r="128" spans="1:7" x14ac:dyDescent="0.3">
      <c r="A128" s="41" t="s">
        <v>143</v>
      </c>
      <c r="B128" s="38" t="s">
        <v>84</v>
      </c>
      <c r="C128" s="55">
        <v>42145</v>
      </c>
      <c r="D128" s="55">
        <v>45182</v>
      </c>
      <c r="E128" s="55">
        <v>45182</v>
      </c>
      <c r="F128" s="55">
        <v>45182</v>
      </c>
      <c r="G128" s="164">
        <v>43776.21</v>
      </c>
    </row>
    <row r="129" spans="1:7" x14ac:dyDescent="0.3">
      <c r="A129" s="41" t="s">
        <v>143</v>
      </c>
      <c r="B129" s="38" t="s">
        <v>85</v>
      </c>
      <c r="C129" s="55">
        <v>12349</v>
      </c>
      <c r="D129" s="55">
        <v>13196</v>
      </c>
      <c r="E129" s="55">
        <v>13196</v>
      </c>
      <c r="F129" s="55">
        <v>13196</v>
      </c>
      <c r="G129" s="164">
        <v>15254.6</v>
      </c>
    </row>
    <row r="130" spans="1:7" x14ac:dyDescent="0.3">
      <c r="A130" s="41" t="s">
        <v>143</v>
      </c>
      <c r="B130" s="38" t="s">
        <v>176</v>
      </c>
      <c r="C130" s="55">
        <v>47650</v>
      </c>
      <c r="D130" s="55">
        <v>51629</v>
      </c>
      <c r="E130" s="55">
        <v>51629</v>
      </c>
      <c r="F130" s="55">
        <v>51629</v>
      </c>
      <c r="G130" s="164">
        <v>50851.95</v>
      </c>
    </row>
    <row r="131" spans="1:7" x14ac:dyDescent="0.3">
      <c r="A131" s="41" t="s">
        <v>143</v>
      </c>
      <c r="B131" s="38" t="s">
        <v>145</v>
      </c>
      <c r="C131" s="55">
        <v>22694</v>
      </c>
      <c r="D131" s="55">
        <v>24169</v>
      </c>
      <c r="E131" s="55">
        <v>24169</v>
      </c>
      <c r="F131" s="55">
        <v>24169</v>
      </c>
      <c r="G131" s="164">
        <v>22690.83</v>
      </c>
    </row>
    <row r="132" spans="1:7" x14ac:dyDescent="0.3">
      <c r="A132" s="41" t="s">
        <v>143</v>
      </c>
      <c r="B132" s="38" t="s">
        <v>86</v>
      </c>
      <c r="C132" s="55">
        <v>20847</v>
      </c>
      <c r="D132" s="55">
        <v>22388</v>
      </c>
      <c r="E132" s="55">
        <v>22388</v>
      </c>
      <c r="F132" s="55">
        <v>22388</v>
      </c>
      <c r="G132" s="164">
        <v>20162.59</v>
      </c>
    </row>
    <row r="133" spans="1:7" x14ac:dyDescent="0.3">
      <c r="A133" s="41" t="s">
        <v>143</v>
      </c>
      <c r="B133" s="38" t="s">
        <v>146</v>
      </c>
      <c r="C133" s="55">
        <v>25637</v>
      </c>
      <c r="D133" s="55">
        <v>36890</v>
      </c>
      <c r="E133" s="55">
        <v>36890</v>
      </c>
      <c r="F133" s="55">
        <v>36890</v>
      </c>
      <c r="G133" s="164">
        <v>33995.699999999997</v>
      </c>
    </row>
    <row r="134" spans="1:7" x14ac:dyDescent="0.3">
      <c r="A134" s="40" t="s">
        <v>87</v>
      </c>
      <c r="B134" s="56" t="s">
        <v>212</v>
      </c>
      <c r="C134" s="55">
        <v>44215</v>
      </c>
      <c r="D134" s="55">
        <v>44558</v>
      </c>
      <c r="E134" s="55">
        <v>46828</v>
      </c>
      <c r="F134" s="55">
        <v>46828</v>
      </c>
      <c r="G134" s="164">
        <v>50431.01</v>
      </c>
    </row>
    <row r="135" spans="1:7" x14ac:dyDescent="0.3">
      <c r="A135" s="40" t="s">
        <v>87</v>
      </c>
      <c r="B135" s="38" t="s">
        <v>91</v>
      </c>
      <c r="C135" s="55">
        <v>44185</v>
      </c>
      <c r="D135" s="55">
        <v>43171</v>
      </c>
      <c r="E135" s="55">
        <v>46086</v>
      </c>
      <c r="F135" s="55">
        <v>46086</v>
      </c>
      <c r="G135" s="164">
        <v>49798.58</v>
      </c>
    </row>
    <row r="136" spans="1:7" x14ac:dyDescent="0.3">
      <c r="A136" s="40" t="s">
        <v>87</v>
      </c>
      <c r="B136" s="38" t="s">
        <v>92</v>
      </c>
      <c r="C136" s="55">
        <v>39794</v>
      </c>
      <c r="D136" s="55">
        <v>41421</v>
      </c>
      <c r="E136" s="55">
        <v>41421</v>
      </c>
      <c r="F136" s="55">
        <v>41421</v>
      </c>
      <c r="G136" s="164">
        <v>41724.65</v>
      </c>
    </row>
    <row r="137" spans="1:7" x14ac:dyDescent="0.3">
      <c r="A137" s="40" t="s">
        <v>87</v>
      </c>
      <c r="B137" s="38" t="s">
        <v>90</v>
      </c>
      <c r="C137" s="55">
        <v>85011</v>
      </c>
      <c r="D137" s="55">
        <v>80378</v>
      </c>
      <c r="E137" s="55">
        <v>82316</v>
      </c>
      <c r="F137" s="55">
        <v>82316</v>
      </c>
      <c r="G137" s="164">
        <v>81922.490000000005</v>
      </c>
    </row>
    <row r="138" spans="1:7" x14ac:dyDescent="0.3">
      <c r="A138" s="41" t="s">
        <v>87</v>
      </c>
      <c r="B138" s="38" t="s">
        <v>226</v>
      </c>
      <c r="C138" s="55">
        <v>3410</v>
      </c>
      <c r="D138" s="55">
        <v>3410</v>
      </c>
      <c r="E138" s="55">
        <v>3410</v>
      </c>
      <c r="F138" s="55">
        <v>3410</v>
      </c>
      <c r="G138" s="164">
        <v>3017.02</v>
      </c>
    </row>
    <row r="139" spans="1:7" x14ac:dyDescent="0.3">
      <c r="A139" s="40" t="s">
        <v>87</v>
      </c>
      <c r="B139" s="38" t="s">
        <v>89</v>
      </c>
      <c r="C139" s="55">
        <v>184519</v>
      </c>
      <c r="D139" s="55">
        <v>188582</v>
      </c>
      <c r="E139" s="55">
        <v>179613</v>
      </c>
      <c r="F139" s="55">
        <v>179613</v>
      </c>
      <c r="G139" s="164">
        <v>174685.27</v>
      </c>
    </row>
    <row r="140" spans="1:7" x14ac:dyDescent="0.3">
      <c r="A140" s="40" t="s">
        <v>87</v>
      </c>
      <c r="B140" s="38" t="s">
        <v>213</v>
      </c>
      <c r="C140" s="55">
        <v>19326</v>
      </c>
      <c r="D140" s="55">
        <v>19595</v>
      </c>
      <c r="E140" s="55">
        <v>19595</v>
      </c>
      <c r="F140" s="55">
        <v>19595</v>
      </c>
      <c r="G140" s="164">
        <v>18718.939999999999</v>
      </c>
    </row>
    <row r="141" spans="1:7" x14ac:dyDescent="0.3">
      <c r="A141" s="40" t="s">
        <v>87</v>
      </c>
      <c r="B141" s="38" t="s">
        <v>214</v>
      </c>
      <c r="C141" s="55">
        <v>26378</v>
      </c>
      <c r="D141" s="55">
        <v>26885</v>
      </c>
      <c r="E141" s="55">
        <v>26885</v>
      </c>
      <c r="F141" s="55">
        <v>26885</v>
      </c>
      <c r="G141" s="164">
        <v>26133.87</v>
      </c>
    </row>
    <row r="142" spans="1:7" x14ac:dyDescent="0.3">
      <c r="A142" s="40" t="s">
        <v>87</v>
      </c>
      <c r="B142" s="38" t="s">
        <v>215</v>
      </c>
      <c r="C142" s="55">
        <v>40831</v>
      </c>
      <c r="D142" s="55">
        <v>42042</v>
      </c>
      <c r="E142" s="55">
        <v>59042</v>
      </c>
      <c r="F142" s="55">
        <v>59042</v>
      </c>
      <c r="G142" s="164">
        <v>57032.83</v>
      </c>
    </row>
    <row r="143" spans="1:7" x14ac:dyDescent="0.3">
      <c r="A143" s="40" t="s">
        <v>87</v>
      </c>
      <c r="B143" s="38" t="s">
        <v>88</v>
      </c>
      <c r="C143" s="55">
        <v>149514</v>
      </c>
      <c r="D143" s="55">
        <v>144674</v>
      </c>
      <c r="E143" s="55">
        <v>143624</v>
      </c>
      <c r="F143" s="55">
        <v>143624</v>
      </c>
      <c r="G143" s="164">
        <v>137154.6</v>
      </c>
    </row>
    <row r="144" spans="1:7" x14ac:dyDescent="0.3">
      <c r="A144" s="40" t="s">
        <v>87</v>
      </c>
      <c r="B144" s="38" t="s">
        <v>147</v>
      </c>
      <c r="C144" s="55">
        <v>7000</v>
      </c>
      <c r="D144" s="55">
        <v>7000</v>
      </c>
      <c r="E144" s="55">
        <v>7000</v>
      </c>
      <c r="F144" s="55">
        <v>7000</v>
      </c>
      <c r="G144" s="164">
        <v>6371.88</v>
      </c>
    </row>
    <row r="145" spans="1:7" x14ac:dyDescent="0.3">
      <c r="A145" s="40" t="s">
        <v>93</v>
      </c>
      <c r="B145" s="38" t="s">
        <v>216</v>
      </c>
      <c r="C145" s="55">
        <v>91230</v>
      </c>
      <c r="D145" s="55">
        <v>139030</v>
      </c>
      <c r="E145" s="55">
        <v>190530</v>
      </c>
      <c r="F145" s="55">
        <v>192330</v>
      </c>
      <c r="G145" s="164">
        <v>102253.22</v>
      </c>
    </row>
    <row r="146" spans="1:7" x14ac:dyDescent="0.3">
      <c r="A146" s="40" t="s">
        <v>93</v>
      </c>
      <c r="B146" s="38" t="s">
        <v>217</v>
      </c>
      <c r="C146" s="55">
        <v>3000</v>
      </c>
      <c r="D146" s="55">
        <v>3000</v>
      </c>
      <c r="E146" s="55">
        <v>3000</v>
      </c>
      <c r="F146" s="55">
        <v>3000</v>
      </c>
      <c r="G146" s="164">
        <v>1112.04</v>
      </c>
    </row>
    <row r="147" spans="1:7" x14ac:dyDescent="0.3">
      <c r="A147" s="40" t="s">
        <v>93</v>
      </c>
      <c r="B147" s="38" t="s">
        <v>237</v>
      </c>
      <c r="C147" s="55">
        <v>4606</v>
      </c>
      <c r="D147" s="55">
        <v>4606</v>
      </c>
      <c r="E147" s="55">
        <v>4606</v>
      </c>
      <c r="F147" s="55">
        <v>4606</v>
      </c>
      <c r="G147" s="164">
        <v>314.8</v>
      </c>
    </row>
    <row r="148" spans="1:7" x14ac:dyDescent="0.3">
      <c r="A148" s="40" t="s">
        <v>93</v>
      </c>
      <c r="B148" s="38" t="s">
        <v>218</v>
      </c>
      <c r="C148" s="55">
        <v>16786</v>
      </c>
      <c r="D148" s="55">
        <v>16686</v>
      </c>
      <c r="E148" s="55">
        <v>16686</v>
      </c>
      <c r="F148" s="55">
        <v>16686</v>
      </c>
      <c r="G148" s="164">
        <v>15316.19</v>
      </c>
    </row>
    <row r="149" spans="1:7" x14ac:dyDescent="0.3">
      <c r="A149" s="41" t="s">
        <v>230</v>
      </c>
      <c r="B149" s="38" t="s">
        <v>231</v>
      </c>
      <c r="C149" s="55">
        <v>30000</v>
      </c>
      <c r="D149" s="55">
        <v>30000</v>
      </c>
      <c r="E149" s="55">
        <v>38110</v>
      </c>
      <c r="F149" s="55">
        <v>38110</v>
      </c>
      <c r="G149" s="164">
        <v>16700</v>
      </c>
    </row>
    <row r="150" spans="1:7" x14ac:dyDescent="0.3">
      <c r="A150" s="40" t="s">
        <v>94</v>
      </c>
      <c r="B150" s="38" t="s">
        <v>219</v>
      </c>
      <c r="C150" s="55">
        <v>18696</v>
      </c>
      <c r="D150" s="55">
        <v>20302</v>
      </c>
      <c r="E150" s="55">
        <v>20302</v>
      </c>
      <c r="F150" s="55">
        <v>20302</v>
      </c>
      <c r="G150" s="164">
        <v>24349.919999999998</v>
      </c>
    </row>
    <row r="151" spans="1:7" x14ac:dyDescent="0.3">
      <c r="A151" s="45" t="s">
        <v>95</v>
      </c>
      <c r="B151" s="58" t="s">
        <v>96</v>
      </c>
      <c r="C151" s="85">
        <v>4800</v>
      </c>
      <c r="D151" s="85">
        <v>4800</v>
      </c>
      <c r="E151" s="55">
        <v>4800</v>
      </c>
      <c r="F151" s="55">
        <v>4800</v>
      </c>
      <c r="G151" s="164">
        <v>4300</v>
      </c>
    </row>
    <row r="152" spans="1:7" x14ac:dyDescent="0.3">
      <c r="A152" s="47" t="s">
        <v>135</v>
      </c>
      <c r="B152" s="53" t="s">
        <v>136</v>
      </c>
      <c r="C152" s="80">
        <f>SUM(C153:C175)</f>
        <v>6161179</v>
      </c>
      <c r="D152" s="80">
        <f>SUM(D153:D175)</f>
        <v>6220893</v>
      </c>
      <c r="E152" s="80">
        <f>SUM(E153:E175)</f>
        <v>6257144</v>
      </c>
      <c r="F152" s="80">
        <f>SUM(F153:F175)</f>
        <v>6258124</v>
      </c>
      <c r="G152" s="165">
        <f>SUM(G153:G175)</f>
        <v>6112821.71</v>
      </c>
    </row>
    <row r="153" spans="1:7" x14ac:dyDescent="0.3">
      <c r="A153" s="37" t="s">
        <v>97</v>
      </c>
      <c r="B153" s="38" t="s">
        <v>220</v>
      </c>
      <c r="C153" s="55">
        <v>403589</v>
      </c>
      <c r="D153" s="55">
        <v>398348</v>
      </c>
      <c r="E153" s="55">
        <v>407350</v>
      </c>
      <c r="F153" s="55">
        <v>407350</v>
      </c>
      <c r="G153" s="164">
        <v>399211.23</v>
      </c>
    </row>
    <row r="154" spans="1:7" x14ac:dyDescent="0.3">
      <c r="A154" s="40" t="s">
        <v>97</v>
      </c>
      <c r="B154" s="42" t="s">
        <v>221</v>
      </c>
      <c r="C154" s="55">
        <v>611107</v>
      </c>
      <c r="D154" s="55">
        <v>609607</v>
      </c>
      <c r="E154" s="55">
        <v>621428</v>
      </c>
      <c r="F154" s="55">
        <v>622408</v>
      </c>
      <c r="G154" s="164">
        <v>600410.78</v>
      </c>
    </row>
    <row r="155" spans="1:7" x14ac:dyDescent="0.3">
      <c r="A155" s="40" t="s">
        <v>97</v>
      </c>
      <c r="B155" s="42" t="s">
        <v>222</v>
      </c>
      <c r="C155" s="55">
        <v>155716</v>
      </c>
      <c r="D155" s="55">
        <v>155466</v>
      </c>
      <c r="E155" s="55">
        <v>155466</v>
      </c>
      <c r="F155" s="55">
        <v>155466</v>
      </c>
      <c r="G155" s="164">
        <v>158275.15</v>
      </c>
    </row>
    <row r="156" spans="1:7" x14ac:dyDescent="0.3">
      <c r="A156" s="40" t="s">
        <v>97</v>
      </c>
      <c r="B156" s="42" t="s">
        <v>223</v>
      </c>
      <c r="C156" s="55">
        <v>94392</v>
      </c>
      <c r="D156" s="55">
        <v>94122</v>
      </c>
      <c r="E156" s="55">
        <v>94122</v>
      </c>
      <c r="F156" s="55">
        <v>94122</v>
      </c>
      <c r="G156" s="164">
        <v>90929.06</v>
      </c>
    </row>
    <row r="157" spans="1:7" x14ac:dyDescent="0.3">
      <c r="A157" s="40" t="s">
        <v>97</v>
      </c>
      <c r="B157" s="42" t="s">
        <v>224</v>
      </c>
      <c r="C157" s="55">
        <v>97794</v>
      </c>
      <c r="D157" s="55">
        <v>127549</v>
      </c>
      <c r="E157" s="55">
        <v>127549</v>
      </c>
      <c r="F157" s="55">
        <v>127549</v>
      </c>
      <c r="G157" s="164">
        <v>106789.71</v>
      </c>
    </row>
    <row r="158" spans="1:7" x14ac:dyDescent="0.3">
      <c r="A158" s="40" t="s">
        <v>97</v>
      </c>
      <c r="B158" s="38" t="s">
        <v>137</v>
      </c>
      <c r="C158" s="55">
        <v>113700</v>
      </c>
      <c r="D158" s="55">
        <v>122900</v>
      </c>
      <c r="E158" s="55">
        <v>122900</v>
      </c>
      <c r="F158" s="55">
        <v>122900</v>
      </c>
      <c r="G158" s="164">
        <v>127278.53</v>
      </c>
    </row>
    <row r="159" spans="1:7" x14ac:dyDescent="0.3">
      <c r="A159" s="41" t="s">
        <v>98</v>
      </c>
      <c r="B159" s="42" t="s">
        <v>99</v>
      </c>
      <c r="C159" s="55">
        <v>567537</v>
      </c>
      <c r="D159" s="55">
        <v>571699</v>
      </c>
      <c r="E159" s="55">
        <v>581002</v>
      </c>
      <c r="F159" s="55">
        <v>581002</v>
      </c>
      <c r="G159" s="164">
        <v>583363.04</v>
      </c>
    </row>
    <row r="160" spans="1:7" x14ac:dyDescent="0.3">
      <c r="A160" s="41" t="s">
        <v>98</v>
      </c>
      <c r="B160" s="42" t="s">
        <v>148</v>
      </c>
      <c r="C160" s="55">
        <v>317465</v>
      </c>
      <c r="D160" s="55">
        <v>319380</v>
      </c>
      <c r="E160" s="55">
        <v>321692</v>
      </c>
      <c r="F160" s="55">
        <v>321692</v>
      </c>
      <c r="G160" s="164">
        <v>331232.43</v>
      </c>
    </row>
    <row r="161" spans="1:7" x14ac:dyDescent="0.3">
      <c r="A161" s="41" t="s">
        <v>98</v>
      </c>
      <c r="B161" s="42" t="s">
        <v>186</v>
      </c>
      <c r="C161" s="55">
        <v>93500</v>
      </c>
      <c r="D161" s="55">
        <v>93500</v>
      </c>
      <c r="E161" s="55">
        <v>93500</v>
      </c>
      <c r="F161" s="55">
        <v>93500</v>
      </c>
      <c r="G161" s="164">
        <v>110677.05</v>
      </c>
    </row>
    <row r="162" spans="1:7" x14ac:dyDescent="0.3">
      <c r="A162" s="40" t="s">
        <v>98</v>
      </c>
      <c r="B162" s="38" t="s">
        <v>149</v>
      </c>
      <c r="C162" s="55">
        <v>1122037</v>
      </c>
      <c r="D162" s="55">
        <v>1152489</v>
      </c>
      <c r="E162" s="55">
        <v>1178274</v>
      </c>
      <c r="F162" s="55">
        <v>1178274</v>
      </c>
      <c r="G162" s="164">
        <v>1096613.1299999999</v>
      </c>
    </row>
    <row r="163" spans="1:7" x14ac:dyDescent="0.3">
      <c r="A163" s="40" t="s">
        <v>98</v>
      </c>
      <c r="B163" s="42" t="s">
        <v>150</v>
      </c>
      <c r="C163" s="55">
        <v>1512077</v>
      </c>
      <c r="D163" s="55">
        <v>1521554</v>
      </c>
      <c r="E163" s="55">
        <v>1496405</v>
      </c>
      <c r="F163" s="55">
        <v>1496405</v>
      </c>
      <c r="G163" s="164">
        <v>1539593.87</v>
      </c>
    </row>
    <row r="164" spans="1:7" x14ac:dyDescent="0.3">
      <c r="A164" s="40" t="s">
        <v>100</v>
      </c>
      <c r="B164" s="38" t="s">
        <v>101</v>
      </c>
      <c r="C164" s="55">
        <v>50501</v>
      </c>
      <c r="D164" s="55">
        <v>52229</v>
      </c>
      <c r="E164" s="55">
        <v>52229</v>
      </c>
      <c r="F164" s="55">
        <v>52229</v>
      </c>
      <c r="G164" s="164">
        <v>54678.85</v>
      </c>
    </row>
    <row r="165" spans="1:7" x14ac:dyDescent="0.3">
      <c r="A165" s="40" t="s">
        <v>102</v>
      </c>
      <c r="B165" s="38" t="s">
        <v>103</v>
      </c>
      <c r="C165" s="55">
        <v>157403</v>
      </c>
      <c r="D165" s="55">
        <v>157403</v>
      </c>
      <c r="E165" s="55">
        <v>157403</v>
      </c>
      <c r="F165" s="55">
        <v>157403</v>
      </c>
      <c r="G165" s="164">
        <v>151904.63</v>
      </c>
    </row>
    <row r="166" spans="1:7" x14ac:dyDescent="0.3">
      <c r="A166" s="40" t="s">
        <v>102</v>
      </c>
      <c r="B166" s="42" t="s">
        <v>104</v>
      </c>
      <c r="C166" s="55">
        <v>172942</v>
      </c>
      <c r="D166" s="55">
        <v>171942</v>
      </c>
      <c r="E166" s="55">
        <v>171942</v>
      </c>
      <c r="F166" s="55">
        <v>171942</v>
      </c>
      <c r="G166" s="164">
        <v>158684.71</v>
      </c>
    </row>
    <row r="167" spans="1:7" x14ac:dyDescent="0.3">
      <c r="A167" s="57" t="s">
        <v>102</v>
      </c>
      <c r="B167" s="42" t="s">
        <v>227</v>
      </c>
      <c r="C167" s="55">
        <v>229733</v>
      </c>
      <c r="D167" s="55">
        <v>229733</v>
      </c>
      <c r="E167" s="55">
        <v>229733</v>
      </c>
      <c r="F167" s="55">
        <v>229733</v>
      </c>
      <c r="G167" s="164">
        <v>179777.48</v>
      </c>
    </row>
    <row r="168" spans="1:7" x14ac:dyDescent="0.3">
      <c r="A168" s="40" t="s">
        <v>102</v>
      </c>
      <c r="B168" s="42" t="s">
        <v>191</v>
      </c>
      <c r="C168" s="55">
        <v>10000</v>
      </c>
      <c r="D168" s="55">
        <v>10000</v>
      </c>
      <c r="E168" s="55">
        <v>10000</v>
      </c>
      <c r="F168" s="55">
        <v>10000</v>
      </c>
      <c r="G168" s="164">
        <v>8429.84</v>
      </c>
    </row>
    <row r="169" spans="1:7" x14ac:dyDescent="0.3">
      <c r="A169" s="40" t="s">
        <v>105</v>
      </c>
      <c r="B169" s="42" t="s">
        <v>187</v>
      </c>
      <c r="C169" s="55">
        <v>108200</v>
      </c>
      <c r="D169" s="55">
        <v>89636</v>
      </c>
      <c r="E169" s="55">
        <v>89636</v>
      </c>
      <c r="F169" s="55">
        <v>89636</v>
      </c>
      <c r="G169" s="164">
        <v>90463.54</v>
      </c>
    </row>
    <row r="170" spans="1:7" x14ac:dyDescent="0.3">
      <c r="A170" s="40" t="s">
        <v>106</v>
      </c>
      <c r="B170" s="42" t="s">
        <v>200</v>
      </c>
      <c r="C170" s="55">
        <v>110400</v>
      </c>
      <c r="D170" s="55">
        <v>110400</v>
      </c>
      <c r="E170" s="55">
        <v>110400</v>
      </c>
      <c r="F170" s="55">
        <v>110400</v>
      </c>
      <c r="G170" s="164">
        <v>100846.14</v>
      </c>
    </row>
    <row r="171" spans="1:7" x14ac:dyDescent="0.3">
      <c r="A171" s="40" t="s">
        <v>106</v>
      </c>
      <c r="B171" s="42" t="s">
        <v>201</v>
      </c>
      <c r="C171" s="55">
        <v>117925</v>
      </c>
      <c r="D171" s="55">
        <v>117925</v>
      </c>
      <c r="E171" s="55">
        <v>117925</v>
      </c>
      <c r="F171" s="55">
        <v>117925</v>
      </c>
      <c r="G171" s="164">
        <v>116457.5</v>
      </c>
    </row>
    <row r="172" spans="1:7" x14ac:dyDescent="0.3">
      <c r="A172" s="40" t="s">
        <v>106</v>
      </c>
      <c r="B172" s="42" t="s">
        <v>202</v>
      </c>
      <c r="C172" s="55">
        <v>44646</v>
      </c>
      <c r="D172" s="55">
        <v>44646</v>
      </c>
      <c r="E172" s="55">
        <v>47823</v>
      </c>
      <c r="F172" s="55">
        <v>47823</v>
      </c>
      <c r="G172" s="164">
        <v>43962.91</v>
      </c>
    </row>
    <row r="173" spans="1:7" x14ac:dyDescent="0.3">
      <c r="A173" s="40" t="s">
        <v>106</v>
      </c>
      <c r="B173" s="42" t="s">
        <v>203</v>
      </c>
      <c r="C173" s="55">
        <v>24358</v>
      </c>
      <c r="D173" s="55">
        <v>24208</v>
      </c>
      <c r="E173" s="55">
        <v>24208</v>
      </c>
      <c r="F173" s="55">
        <v>24208</v>
      </c>
      <c r="G173" s="164">
        <v>24187.58</v>
      </c>
    </row>
    <row r="174" spans="1:7" x14ac:dyDescent="0.3">
      <c r="A174" s="40" t="s">
        <v>107</v>
      </c>
      <c r="B174" s="42" t="s">
        <v>151</v>
      </c>
      <c r="C174" s="55">
        <v>33819</v>
      </c>
      <c r="D174" s="55">
        <v>33819</v>
      </c>
      <c r="E174" s="55">
        <v>33819</v>
      </c>
      <c r="F174" s="55">
        <v>33819</v>
      </c>
      <c r="G174" s="164">
        <v>28475.759999999998</v>
      </c>
    </row>
    <row r="175" spans="1:7" x14ac:dyDescent="0.3">
      <c r="A175" s="41" t="s">
        <v>152</v>
      </c>
      <c r="B175" s="42" t="s">
        <v>153</v>
      </c>
      <c r="C175" s="55">
        <v>12338</v>
      </c>
      <c r="D175" s="55">
        <v>12338</v>
      </c>
      <c r="E175" s="55">
        <v>12338</v>
      </c>
      <c r="F175" s="55">
        <v>12338</v>
      </c>
      <c r="G175" s="164">
        <v>10578.79</v>
      </c>
    </row>
    <row r="176" spans="1:7" x14ac:dyDescent="0.3">
      <c r="A176" s="47" t="s">
        <v>48</v>
      </c>
      <c r="B176" s="53" t="s">
        <v>138</v>
      </c>
      <c r="C176" s="49">
        <f>SUM(C177:C187)</f>
        <v>2792662</v>
      </c>
      <c r="D176" s="49">
        <f>SUM(D177:D187)</f>
        <v>2773052</v>
      </c>
      <c r="E176" s="49">
        <f>SUM(E177:E187)</f>
        <v>2792277</v>
      </c>
      <c r="F176" s="49">
        <f>SUM(F177:F187)</f>
        <v>2792277</v>
      </c>
      <c r="G176" s="163">
        <f>SUM(G177:G187)</f>
        <v>2514776.2800000003</v>
      </c>
    </row>
    <row r="177" spans="1:7" x14ac:dyDescent="0.3">
      <c r="A177" s="40" t="s">
        <v>109</v>
      </c>
      <c r="B177" s="38" t="s">
        <v>108</v>
      </c>
      <c r="C177" s="39">
        <v>60100</v>
      </c>
      <c r="D177" s="39">
        <v>64600</v>
      </c>
      <c r="E177" s="39">
        <v>64600</v>
      </c>
      <c r="F177" s="39">
        <v>64600</v>
      </c>
      <c r="G177" s="161">
        <v>63053.13</v>
      </c>
    </row>
    <row r="178" spans="1:7" x14ac:dyDescent="0.3">
      <c r="A178" s="41" t="s">
        <v>109</v>
      </c>
      <c r="B178" s="38" t="s">
        <v>228</v>
      </c>
      <c r="C178" s="39">
        <v>22451</v>
      </c>
      <c r="D178" s="39">
        <v>22451</v>
      </c>
      <c r="E178" s="39">
        <v>22451</v>
      </c>
      <c r="F178" s="39">
        <v>22451</v>
      </c>
      <c r="G178" s="161">
        <v>22311</v>
      </c>
    </row>
    <row r="179" spans="1:7" x14ac:dyDescent="0.3">
      <c r="A179" s="40" t="s">
        <v>110</v>
      </c>
      <c r="B179" s="38" t="s">
        <v>154</v>
      </c>
      <c r="C179" s="39">
        <v>289893</v>
      </c>
      <c r="D179" s="39">
        <v>279483</v>
      </c>
      <c r="E179" s="39">
        <v>247208</v>
      </c>
      <c r="F179" s="39">
        <v>247208</v>
      </c>
      <c r="G179" s="161">
        <v>235476.1</v>
      </c>
    </row>
    <row r="180" spans="1:7" x14ac:dyDescent="0.3">
      <c r="A180" s="40" t="s">
        <v>110</v>
      </c>
      <c r="B180" s="42" t="s">
        <v>234</v>
      </c>
      <c r="C180" s="39">
        <v>1543452</v>
      </c>
      <c r="D180" s="39">
        <v>1543452</v>
      </c>
      <c r="E180" s="39">
        <v>1573522</v>
      </c>
      <c r="F180" s="39">
        <v>1573522</v>
      </c>
      <c r="G180" s="161">
        <v>1350743</v>
      </c>
    </row>
    <row r="181" spans="1:7" x14ac:dyDescent="0.3">
      <c r="A181" s="40" t="s">
        <v>110</v>
      </c>
      <c r="B181" s="42" t="s">
        <v>192</v>
      </c>
      <c r="C181" s="39">
        <v>251000</v>
      </c>
      <c r="D181" s="39">
        <v>229500</v>
      </c>
      <c r="E181" s="39">
        <v>229500</v>
      </c>
      <c r="F181" s="39">
        <v>229500</v>
      </c>
      <c r="G181" s="161">
        <v>220957.69</v>
      </c>
    </row>
    <row r="182" spans="1:7" x14ac:dyDescent="0.3">
      <c r="A182" s="41" t="s">
        <v>110</v>
      </c>
      <c r="B182" s="42" t="s">
        <v>233</v>
      </c>
      <c r="C182" s="39">
        <v>11150</v>
      </c>
      <c r="D182" s="39">
        <v>11150</v>
      </c>
      <c r="E182" s="39">
        <v>12150</v>
      </c>
      <c r="F182" s="39">
        <v>12150</v>
      </c>
      <c r="G182" s="161">
        <v>11804.07</v>
      </c>
    </row>
    <row r="183" spans="1:7" x14ac:dyDescent="0.3">
      <c r="A183" s="41" t="s">
        <v>155</v>
      </c>
      <c r="B183" s="42" t="s">
        <v>188</v>
      </c>
      <c r="C183" s="39">
        <v>20250</v>
      </c>
      <c r="D183" s="39">
        <v>20250</v>
      </c>
      <c r="E183" s="39">
        <v>20250</v>
      </c>
      <c r="F183" s="39">
        <v>20250</v>
      </c>
      <c r="G183" s="161">
        <v>18583.09</v>
      </c>
    </row>
    <row r="184" spans="1:7" x14ac:dyDescent="0.3">
      <c r="A184" s="41" t="s">
        <v>156</v>
      </c>
      <c r="B184" s="42" t="s">
        <v>229</v>
      </c>
      <c r="C184" s="55">
        <v>90462</v>
      </c>
      <c r="D184" s="55">
        <v>90462</v>
      </c>
      <c r="E184" s="55">
        <v>98147</v>
      </c>
      <c r="F184" s="55">
        <v>98147</v>
      </c>
      <c r="G184" s="164">
        <v>90919.42</v>
      </c>
    </row>
    <row r="185" spans="1:7" x14ac:dyDescent="0.3">
      <c r="A185" s="40" t="s">
        <v>111</v>
      </c>
      <c r="B185" s="38" t="s">
        <v>112</v>
      </c>
      <c r="C185" s="39">
        <v>391754</v>
      </c>
      <c r="D185" s="39">
        <v>399554</v>
      </c>
      <c r="E185" s="39">
        <v>396554</v>
      </c>
      <c r="F185" s="39">
        <v>396554</v>
      </c>
      <c r="G185" s="161">
        <v>398401.86</v>
      </c>
    </row>
    <row r="186" spans="1:7" x14ac:dyDescent="0.3">
      <c r="A186" s="40" t="s">
        <v>114</v>
      </c>
      <c r="B186" s="38" t="s">
        <v>113</v>
      </c>
      <c r="C186" s="39">
        <v>93700</v>
      </c>
      <c r="D186" s="39">
        <v>93700</v>
      </c>
      <c r="E186" s="39">
        <v>109445</v>
      </c>
      <c r="F186" s="39">
        <v>109445</v>
      </c>
      <c r="G186" s="161">
        <v>88417.47</v>
      </c>
    </row>
    <row r="187" spans="1:7" x14ac:dyDescent="0.3">
      <c r="A187" s="54" t="s">
        <v>115</v>
      </c>
      <c r="B187" s="58" t="s">
        <v>139</v>
      </c>
      <c r="C187" s="39">
        <v>18450</v>
      </c>
      <c r="D187" s="39">
        <v>18450</v>
      </c>
      <c r="E187" s="39">
        <v>18450</v>
      </c>
      <c r="F187" s="39">
        <v>18450</v>
      </c>
      <c r="G187" s="161">
        <v>14109.45</v>
      </c>
    </row>
    <row r="188" spans="1:7" ht="19.5" thickBot="1" x14ac:dyDescent="0.35">
      <c r="A188" s="175" t="s">
        <v>157</v>
      </c>
      <c r="B188" s="176"/>
      <c r="C188" s="59">
        <f>C65+C73+C76+C85+C93+C108+C114+C152+C176</f>
        <v>14536602</v>
      </c>
      <c r="D188" s="59">
        <f>D65+D73+D76+D85+D93+D108+D114+D152+D176</f>
        <v>14751432</v>
      </c>
      <c r="E188" s="59">
        <f>E65+E73+E76+E85+E93+E108+E114+E152+E176</f>
        <v>14877619</v>
      </c>
      <c r="F188" s="59">
        <f>F65+F73+F76+F85+F93+F108+F114+F152+F176</f>
        <v>14978972</v>
      </c>
      <c r="G188" s="166">
        <f>G65+G73+G76+G85+G93+G108+G114+G152+G176</f>
        <v>14110738.27</v>
      </c>
    </row>
    <row r="189" spans="1:7" x14ac:dyDescent="0.3">
      <c r="C189" s="84"/>
    </row>
    <row r="191" spans="1:7" ht="1.5" customHeight="1" x14ac:dyDescent="0.3"/>
  </sheetData>
  <mergeCells count="3">
    <mergeCell ref="A64:B64"/>
    <mergeCell ref="A188:B188"/>
    <mergeCell ref="A4:C4"/>
  </mergeCells>
  <phoneticPr fontId="18" type="noConversion"/>
  <pageMargins left="0.70866141732283472" right="1.1023622047244095" top="0.74803149606299213" bottom="0.74803149606299213" header="0.31496062992125984" footer="0.31496062992125984"/>
  <pageSetup paperSize="9" scale="48" fitToHeight="0" orientation="portrait" r:id="rId1"/>
  <headerFooter differentOddEven="1" differentFirst="1">
    <firstHeader>&amp;RLisa
Mulgi Vallavolikogu
18. veebruar 2021. a.
määrusele nr.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6"/>
  <sheetViews>
    <sheetView zoomScale="98" zoomScaleNormal="98" workbookViewId="0">
      <selection sqref="A1:G12"/>
    </sheetView>
  </sheetViews>
  <sheetFormatPr defaultRowHeight="15" x14ac:dyDescent="0.25"/>
  <cols>
    <col min="1" max="1" width="3.5703125" customWidth="1"/>
    <col min="2" max="2" width="4.42578125" customWidth="1"/>
    <col min="3" max="3" width="26.140625" customWidth="1"/>
    <col min="4" max="4" width="18.140625" customWidth="1"/>
    <col min="5" max="5" width="11.5703125" customWidth="1"/>
    <col min="6" max="6" width="10.5703125" customWidth="1"/>
    <col min="7" max="7" width="13.28515625" customWidth="1"/>
    <col min="10" max="10" width="11.42578125" customWidth="1"/>
    <col min="11" max="11" width="10.7109375" customWidth="1"/>
    <col min="12" max="12" width="12" customWidth="1"/>
    <col min="13" max="13" width="11.7109375" customWidth="1"/>
    <col min="14" max="14" width="11.5703125" customWidth="1"/>
  </cols>
  <sheetData>
    <row r="1" spans="1:17" x14ac:dyDescent="0.25">
      <c r="A1" s="119"/>
      <c r="B1" s="119"/>
      <c r="C1" s="119"/>
      <c r="D1" s="120"/>
      <c r="E1" s="121"/>
      <c r="F1" s="90"/>
      <c r="G1" s="90"/>
      <c r="H1" s="90"/>
      <c r="I1" s="90"/>
      <c r="J1" s="91"/>
      <c r="K1" s="90"/>
      <c r="L1" s="90"/>
      <c r="M1" s="90"/>
      <c r="N1" s="90"/>
      <c r="O1" s="90"/>
      <c r="P1" s="90"/>
      <c r="Q1" s="90"/>
    </row>
    <row r="2" spans="1:17" ht="15.75" x14ac:dyDescent="0.25">
      <c r="A2" s="122"/>
      <c r="B2" s="122"/>
      <c r="C2" s="122"/>
      <c r="D2" s="122"/>
      <c r="E2" s="123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x14ac:dyDescent="0.25">
      <c r="A3" s="124"/>
      <c r="B3" s="124"/>
      <c r="C3" s="124"/>
      <c r="D3" s="124"/>
      <c r="E3" s="125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x14ac:dyDescent="0.25">
      <c r="A4" s="126"/>
      <c r="B4" s="126"/>
      <c r="C4" s="126"/>
      <c r="D4" s="126"/>
      <c r="E4" s="127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x14ac:dyDescent="0.25">
      <c r="A5" s="120"/>
      <c r="B5" s="120"/>
      <c r="C5" s="120"/>
      <c r="D5" s="120"/>
      <c r="E5" s="128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s="130" customFormat="1" x14ac:dyDescent="0.25">
      <c r="A6" s="124"/>
      <c r="B6" s="124"/>
      <c r="C6" s="124"/>
      <c r="D6" s="124"/>
      <c r="E6" s="125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s="130" customFormat="1" x14ac:dyDescent="0.25">
      <c r="A7" s="126"/>
      <c r="B7" s="126"/>
      <c r="C7" s="126"/>
      <c r="D7" s="126"/>
      <c r="E7" s="12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s="130" customFormat="1" x14ac:dyDescent="0.25">
      <c r="A8" s="120"/>
      <c r="B8" s="120"/>
      <c r="C8" s="120"/>
      <c r="D8" s="120"/>
      <c r="E8" s="128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17" x14ac:dyDescent="0.25">
      <c r="A9" s="124"/>
      <c r="B9" s="124"/>
      <c r="C9" s="124"/>
      <c r="D9" s="124"/>
      <c r="E9" s="125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1:17" x14ac:dyDescent="0.25">
      <c r="A10" s="126"/>
      <c r="B10" s="126"/>
      <c r="C10" s="126"/>
      <c r="D10" s="126"/>
      <c r="E10" s="127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17" x14ac:dyDescent="0.25">
      <c r="A11" s="120"/>
      <c r="B11" s="120"/>
      <c r="C11" s="120"/>
      <c r="D11" s="120"/>
      <c r="E11" s="128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17" x14ac:dyDescent="0.25">
      <c r="A12" s="120"/>
      <c r="B12" s="120"/>
      <c r="C12" s="120"/>
      <c r="D12" s="128"/>
      <c r="E12" s="90"/>
      <c r="F12" s="90"/>
      <c r="G12" s="90"/>
      <c r="H12" s="90"/>
      <c r="I12" s="90"/>
      <c r="J12" s="90"/>
      <c r="K12" s="92"/>
      <c r="L12" s="90"/>
      <c r="M12" s="90"/>
      <c r="N12" s="90"/>
      <c r="O12" s="90"/>
      <c r="P12" s="90"/>
      <c r="Q12" s="90"/>
    </row>
    <row r="13" spans="1:17" x14ac:dyDescent="0.25">
      <c r="A13" s="124"/>
      <c r="B13" s="124"/>
      <c r="C13" s="124"/>
      <c r="D13" s="125"/>
      <c r="E13" s="90"/>
      <c r="F13" s="90"/>
      <c r="G13" s="90"/>
      <c r="H13" s="90"/>
      <c r="I13" s="90"/>
      <c r="J13" s="90"/>
      <c r="K13" s="92"/>
      <c r="L13" s="90"/>
      <c r="M13" s="90"/>
      <c r="N13" s="90"/>
      <c r="O13" s="90"/>
      <c r="P13" s="90"/>
      <c r="Q13" s="90"/>
    </row>
    <row r="14" spans="1:17" x14ac:dyDescent="0.25">
      <c r="A14" s="126"/>
      <c r="B14" s="126"/>
      <c r="C14" s="126"/>
      <c r="D14" s="127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1:17" x14ac:dyDescent="0.25">
      <c r="A15" s="120"/>
      <c r="B15" s="120"/>
      <c r="C15" s="120"/>
      <c r="D15" s="128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x14ac:dyDescent="0.25">
      <c r="A16" s="124"/>
      <c r="B16" s="124"/>
      <c r="C16" s="124"/>
      <c r="D16" s="125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1:17" x14ac:dyDescent="0.25">
      <c r="A17" s="126"/>
      <c r="B17" s="126"/>
      <c r="C17" s="126"/>
      <c r="D17" s="127"/>
      <c r="E17" s="90"/>
      <c r="F17" s="89"/>
      <c r="G17" s="90"/>
      <c r="H17" s="90"/>
      <c r="I17" s="90"/>
      <c r="J17" s="90"/>
      <c r="K17" s="89"/>
      <c r="L17" s="90"/>
      <c r="M17" s="90"/>
      <c r="N17" s="90"/>
      <c r="O17" s="90"/>
      <c r="P17" s="90"/>
      <c r="Q17" s="90"/>
    </row>
    <row r="18" spans="1:17" x14ac:dyDescent="0.25">
      <c r="A18" s="120"/>
      <c r="B18" s="120"/>
      <c r="C18" s="120"/>
      <c r="D18" s="128"/>
      <c r="E18" s="90"/>
      <c r="F18" s="89"/>
      <c r="G18" s="90"/>
      <c r="H18" s="90"/>
      <c r="I18" s="90"/>
      <c r="J18" s="90"/>
      <c r="K18" s="89"/>
      <c r="L18" s="90"/>
      <c r="M18" s="90"/>
      <c r="N18" s="90"/>
      <c r="O18" s="90"/>
      <c r="P18" s="90"/>
      <c r="Q18" s="90"/>
    </row>
    <row r="19" spans="1:17" x14ac:dyDescent="0.25">
      <c r="A19" s="124"/>
      <c r="B19" s="124"/>
      <c r="C19" s="124"/>
      <c r="D19" s="125"/>
      <c r="E19" s="90"/>
      <c r="F19" s="89"/>
      <c r="G19" s="89"/>
      <c r="H19" s="90"/>
      <c r="I19" s="90"/>
      <c r="J19" s="90"/>
      <c r="K19" s="89"/>
      <c r="L19" s="90"/>
      <c r="M19" s="90"/>
      <c r="N19" s="90"/>
      <c r="O19" s="90"/>
      <c r="P19" s="90"/>
      <c r="Q19" s="90"/>
    </row>
    <row r="20" spans="1:17" x14ac:dyDescent="0.25">
      <c r="A20" s="126"/>
      <c r="B20" s="126"/>
      <c r="C20" s="126"/>
      <c r="D20" s="127"/>
      <c r="E20" s="90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1:17" x14ac:dyDescent="0.25">
      <c r="A21" s="120"/>
      <c r="B21" s="120"/>
      <c r="C21" s="120"/>
      <c r="D21" s="128"/>
      <c r="E21" s="90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x14ac:dyDescent="0.25">
      <c r="A22" s="120"/>
      <c r="B22" s="120"/>
      <c r="C22" s="120"/>
      <c r="D22" s="128"/>
      <c r="E22" s="93"/>
      <c r="F22" s="93"/>
      <c r="G22" s="93"/>
      <c r="H22" s="93"/>
      <c r="I22" s="93"/>
      <c r="J22" s="93"/>
      <c r="K22" s="90"/>
      <c r="L22" s="90"/>
      <c r="M22" s="90"/>
      <c r="N22" s="90"/>
      <c r="O22" s="90"/>
      <c r="P22" s="90"/>
      <c r="Q22" s="90"/>
    </row>
    <row r="23" spans="1:17" x14ac:dyDescent="0.25">
      <c r="A23" s="124"/>
      <c r="B23" s="124"/>
      <c r="C23" s="124"/>
      <c r="D23" s="125"/>
      <c r="E23" s="94"/>
      <c r="F23" s="94"/>
      <c r="G23" s="94"/>
      <c r="H23" s="94"/>
      <c r="I23" s="94"/>
      <c r="J23" s="94"/>
      <c r="K23" s="90"/>
      <c r="L23" s="90"/>
      <c r="M23" s="90"/>
      <c r="N23" s="90"/>
      <c r="O23" s="90"/>
      <c r="P23" s="90"/>
      <c r="Q23" s="90"/>
    </row>
    <row r="24" spans="1:17" x14ac:dyDescent="0.25">
      <c r="A24" s="126"/>
      <c r="B24" s="126"/>
      <c r="C24" s="126"/>
      <c r="D24" s="127"/>
      <c r="E24" s="95"/>
      <c r="F24" s="95"/>
      <c r="G24" s="96"/>
      <c r="H24" s="96"/>
      <c r="I24" s="97"/>
      <c r="J24" s="97"/>
      <c r="K24" s="90"/>
      <c r="L24" s="90"/>
      <c r="M24" s="90"/>
      <c r="N24" s="90"/>
      <c r="O24" s="90"/>
      <c r="P24" s="90"/>
      <c r="Q24" s="90"/>
    </row>
    <row r="25" spans="1:17" x14ac:dyDescent="0.25">
      <c r="A25" s="120"/>
      <c r="B25" s="120"/>
      <c r="C25" s="120"/>
      <c r="D25" s="128"/>
      <c r="E25" s="129"/>
      <c r="F25" s="95"/>
      <c r="G25" s="98"/>
      <c r="H25" s="96"/>
      <c r="I25" s="97"/>
      <c r="J25" s="97"/>
      <c r="K25" s="90"/>
      <c r="L25" s="92"/>
      <c r="M25" s="92"/>
      <c r="N25" s="90"/>
      <c r="O25" s="90"/>
      <c r="P25" s="90"/>
      <c r="Q25" s="90"/>
    </row>
    <row r="26" spans="1:17" x14ac:dyDescent="0.25">
      <c r="A26" s="124"/>
      <c r="B26" s="124"/>
      <c r="C26" s="124"/>
      <c r="D26" s="125"/>
      <c r="E26" s="95"/>
      <c r="F26" s="95"/>
      <c r="G26" s="99"/>
      <c r="H26" s="96"/>
      <c r="I26" s="97"/>
      <c r="J26" s="97"/>
      <c r="K26" s="90"/>
      <c r="L26" s="90"/>
      <c r="M26" s="90"/>
      <c r="N26" s="90"/>
      <c r="O26" s="90"/>
      <c r="P26" s="90"/>
      <c r="Q26" s="90"/>
    </row>
    <row r="27" spans="1:17" x14ac:dyDescent="0.25">
      <c r="A27" s="126"/>
      <c r="B27" s="126"/>
      <c r="C27" s="126"/>
      <c r="D27" s="127"/>
      <c r="E27" s="95"/>
      <c r="F27" s="95"/>
      <c r="G27" s="99"/>
      <c r="H27" s="96"/>
      <c r="I27" s="97"/>
      <c r="J27" s="97"/>
      <c r="K27" s="90"/>
      <c r="L27" s="90"/>
      <c r="M27" s="90"/>
      <c r="N27" s="92"/>
      <c r="O27" s="90"/>
      <c r="P27" s="90"/>
      <c r="Q27" s="90"/>
    </row>
    <row r="28" spans="1:17" x14ac:dyDescent="0.25">
      <c r="A28" s="120"/>
      <c r="B28" s="120"/>
      <c r="C28" s="120"/>
      <c r="D28" s="128"/>
      <c r="E28" s="95"/>
      <c r="F28" s="95"/>
      <c r="G28" s="99"/>
      <c r="H28" s="96"/>
      <c r="I28" s="97"/>
      <c r="J28" s="97"/>
      <c r="K28" s="90"/>
      <c r="L28" s="90"/>
      <c r="M28" s="90"/>
      <c r="N28" s="92"/>
      <c r="O28" s="90"/>
      <c r="P28" s="90"/>
      <c r="Q28" s="90"/>
    </row>
    <row r="29" spans="1:17" x14ac:dyDescent="0.25">
      <c r="A29" s="124"/>
      <c r="B29" s="124"/>
      <c r="C29" s="124"/>
      <c r="D29" s="125"/>
      <c r="E29" s="95"/>
      <c r="F29" s="95"/>
      <c r="G29" s="98"/>
      <c r="H29" s="96"/>
      <c r="I29" s="97"/>
      <c r="J29" s="97"/>
      <c r="K29" s="90"/>
      <c r="L29" s="90"/>
      <c r="M29" s="90"/>
      <c r="N29" s="90"/>
      <c r="O29" s="90"/>
      <c r="P29" s="90"/>
      <c r="Q29" s="90"/>
    </row>
    <row r="30" spans="1:17" x14ac:dyDescent="0.25">
      <c r="A30" s="126"/>
      <c r="B30" s="126"/>
      <c r="C30" s="126"/>
      <c r="D30" s="127"/>
      <c r="E30" s="129"/>
      <c r="F30" s="95"/>
      <c r="G30" s="98"/>
      <c r="H30" s="97"/>
      <c r="I30" s="97"/>
      <c r="J30" s="97"/>
      <c r="K30" s="90"/>
      <c r="L30" s="90"/>
      <c r="M30" s="90"/>
      <c r="N30" s="90"/>
      <c r="O30" s="90"/>
      <c r="P30" s="90"/>
      <c r="Q30" s="90"/>
    </row>
    <row r="31" spans="1:17" x14ac:dyDescent="0.25">
      <c r="A31" s="120"/>
      <c r="B31" s="120"/>
      <c r="C31" s="120"/>
      <c r="D31" s="128"/>
      <c r="E31" s="97"/>
      <c r="F31" s="97"/>
      <c r="G31" s="97"/>
      <c r="H31" s="97"/>
      <c r="I31" s="97"/>
      <c r="J31" s="97"/>
      <c r="K31" s="90"/>
      <c r="L31" s="90"/>
      <c r="M31" s="90"/>
      <c r="N31" s="90"/>
      <c r="O31" s="90"/>
      <c r="P31" s="90"/>
      <c r="Q31" s="90"/>
    </row>
    <row r="32" spans="1:17" x14ac:dyDescent="0.25">
      <c r="A32" s="124"/>
      <c r="B32" s="124"/>
      <c r="C32" s="124"/>
      <c r="D32" s="125"/>
      <c r="E32" s="97"/>
      <c r="F32" s="100"/>
      <c r="G32" s="97"/>
      <c r="H32" s="97"/>
      <c r="I32" s="97"/>
      <c r="J32" s="97"/>
      <c r="K32" s="90"/>
      <c r="L32" s="90"/>
      <c r="M32" s="90"/>
      <c r="N32" s="90"/>
      <c r="O32" s="90"/>
      <c r="P32" s="90"/>
      <c r="Q32" s="90"/>
    </row>
    <row r="33" spans="1:17" x14ac:dyDescent="0.25">
      <c r="A33" s="126"/>
      <c r="B33" s="126"/>
      <c r="C33" s="126"/>
      <c r="D33" s="127"/>
      <c r="E33" s="97"/>
      <c r="F33" s="101"/>
      <c r="G33" s="101"/>
      <c r="H33" s="97"/>
      <c r="I33" s="97"/>
      <c r="J33" s="97"/>
      <c r="K33" s="90"/>
      <c r="L33" s="102"/>
      <c r="M33" s="90"/>
      <c r="N33" s="90"/>
      <c r="O33" s="90"/>
      <c r="P33" s="90"/>
      <c r="Q33" s="90"/>
    </row>
    <row r="34" spans="1:17" x14ac:dyDescent="0.25">
      <c r="A34" s="120"/>
      <c r="B34" s="120"/>
      <c r="C34" s="120"/>
      <c r="D34" s="128"/>
      <c r="E34" s="129"/>
      <c r="F34" s="95"/>
      <c r="G34" s="98"/>
      <c r="H34" s="97"/>
      <c r="I34" s="97"/>
      <c r="J34" s="97"/>
      <c r="K34" s="90"/>
      <c r="L34" s="90"/>
      <c r="M34" s="90"/>
      <c r="N34" s="90"/>
      <c r="O34" s="90"/>
      <c r="P34" s="90"/>
      <c r="Q34" s="90"/>
    </row>
    <row r="35" spans="1:17" x14ac:dyDescent="0.25">
      <c r="A35" s="124"/>
      <c r="B35" s="124"/>
      <c r="C35" s="124"/>
      <c r="D35" s="125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1:17" x14ac:dyDescent="0.25">
      <c r="A36" s="126"/>
      <c r="B36" s="126"/>
      <c r="C36" s="126"/>
      <c r="D36" s="127"/>
      <c r="E36" s="90"/>
      <c r="F36" s="90"/>
      <c r="G36" s="90"/>
      <c r="H36" s="89"/>
      <c r="I36" s="89"/>
      <c r="J36" s="89"/>
      <c r="K36" s="89"/>
      <c r="L36" s="90"/>
      <c r="M36" s="90"/>
      <c r="N36" s="90"/>
      <c r="O36" s="90"/>
      <c r="P36" s="90"/>
      <c r="Q36" s="90"/>
    </row>
    <row r="37" spans="1:17" x14ac:dyDescent="0.25">
      <c r="A37" s="120"/>
      <c r="B37" s="120"/>
      <c r="C37" s="120"/>
      <c r="D37" s="128"/>
      <c r="E37" s="90"/>
      <c r="F37" s="89"/>
      <c r="G37" s="89"/>
      <c r="H37" s="89"/>
      <c r="I37" s="89"/>
      <c r="J37" s="90"/>
      <c r="K37" s="103"/>
      <c r="L37" s="90"/>
      <c r="M37" s="90"/>
      <c r="N37" s="90"/>
      <c r="O37" s="90"/>
      <c r="P37" s="90"/>
      <c r="Q37" s="90"/>
    </row>
    <row r="38" spans="1:17" x14ac:dyDescent="0.25">
      <c r="A38" s="120"/>
      <c r="B38" s="120"/>
      <c r="C38" s="120"/>
      <c r="D38" s="128"/>
      <c r="E38" s="129"/>
      <c r="F38" s="95"/>
      <c r="G38" s="98"/>
      <c r="H38" s="89"/>
      <c r="I38" s="89"/>
      <c r="J38" s="89"/>
      <c r="K38" s="89"/>
      <c r="L38" s="90"/>
      <c r="M38" s="90"/>
      <c r="N38" s="90"/>
      <c r="O38" s="90"/>
      <c r="P38" s="90"/>
      <c r="Q38" s="90"/>
    </row>
    <row r="39" spans="1:17" x14ac:dyDescent="0.25">
      <c r="A39" s="124"/>
      <c r="B39" s="124"/>
      <c r="C39" s="124"/>
      <c r="D39" s="125"/>
      <c r="E39" s="90"/>
      <c r="F39" s="90"/>
      <c r="G39" s="104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1:17" x14ac:dyDescent="0.25">
      <c r="A40" s="126"/>
      <c r="B40" s="126"/>
      <c r="C40" s="126"/>
      <c r="D40" s="127"/>
      <c r="E40" s="90"/>
      <c r="F40" s="90"/>
      <c r="G40" s="104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17" x14ac:dyDescent="0.25">
      <c r="A41" s="120"/>
      <c r="B41" s="120"/>
      <c r="C41" s="120"/>
      <c r="D41" s="128"/>
      <c r="E41" s="90"/>
      <c r="F41" s="90"/>
      <c r="G41" s="104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1:17" x14ac:dyDescent="0.25">
      <c r="A42" s="124"/>
      <c r="B42" s="124"/>
      <c r="C42" s="124"/>
      <c r="D42" s="125"/>
      <c r="E42" s="90"/>
      <c r="F42" s="90"/>
      <c r="G42" s="104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x14ac:dyDescent="0.25">
      <c r="A43" s="126"/>
      <c r="B43" s="126"/>
      <c r="C43" s="126"/>
      <c r="D43" s="127"/>
      <c r="E43" s="89"/>
      <c r="F43" s="89"/>
      <c r="G43" s="89"/>
      <c r="H43" s="89"/>
      <c r="I43" s="90"/>
      <c r="J43" s="90"/>
      <c r="K43" s="90"/>
      <c r="L43" s="90"/>
      <c r="M43" s="90"/>
      <c r="N43" s="90"/>
      <c r="O43" s="90"/>
      <c r="P43" s="90"/>
      <c r="Q43" s="90"/>
    </row>
    <row r="44" spans="1:17" x14ac:dyDescent="0.25">
      <c r="A44" s="120"/>
      <c r="B44" s="120"/>
      <c r="C44" s="120"/>
      <c r="D44" s="128"/>
      <c r="E44" s="129"/>
      <c r="F44" s="95"/>
      <c r="G44" s="98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1:17" x14ac:dyDescent="0.25">
      <c r="A45" s="124"/>
      <c r="B45" s="124"/>
      <c r="C45" s="124"/>
      <c r="D45" s="125"/>
      <c r="E45" s="90"/>
      <c r="F45" s="90"/>
      <c r="G45" s="104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x14ac:dyDescent="0.25">
      <c r="A46" s="126"/>
      <c r="B46" s="126"/>
      <c r="C46" s="126"/>
      <c r="D46" s="127"/>
      <c r="E46" s="90"/>
      <c r="F46" s="90"/>
      <c r="G46" s="104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1:17" x14ac:dyDescent="0.25">
      <c r="A47" s="120"/>
      <c r="B47" s="120"/>
      <c r="C47" s="120"/>
      <c r="D47" s="128"/>
      <c r="E47" s="90"/>
      <c r="F47" s="90"/>
      <c r="G47" s="104"/>
      <c r="H47" s="90"/>
      <c r="I47" s="90"/>
      <c r="J47" s="90"/>
      <c r="K47" s="90"/>
      <c r="L47" s="92"/>
      <c r="M47" s="90"/>
      <c r="N47" s="90"/>
      <c r="O47" s="90"/>
      <c r="P47" s="90"/>
      <c r="Q47" s="90"/>
    </row>
    <row r="48" spans="1:17" x14ac:dyDescent="0.25">
      <c r="A48" s="120"/>
      <c r="B48" s="120"/>
      <c r="C48" s="120"/>
      <c r="D48" s="128"/>
      <c r="E48" s="90"/>
      <c r="F48" s="90"/>
      <c r="G48" s="104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1:17" x14ac:dyDescent="0.25">
      <c r="A49" s="124"/>
      <c r="B49" s="124"/>
      <c r="C49" s="124"/>
      <c r="D49" s="125"/>
      <c r="E49" s="90"/>
      <c r="F49" s="90"/>
      <c r="G49" s="104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1:17" x14ac:dyDescent="0.25">
      <c r="A50" s="126"/>
      <c r="B50" s="126"/>
      <c r="C50" s="126"/>
      <c r="D50" s="127"/>
      <c r="E50" s="90"/>
      <c r="F50" s="90"/>
      <c r="G50" s="105"/>
      <c r="H50" s="90"/>
      <c r="I50" s="90"/>
      <c r="J50" s="90"/>
      <c r="K50" s="92"/>
      <c r="L50" s="90"/>
      <c r="M50" s="90"/>
      <c r="N50" s="90"/>
      <c r="O50" s="90"/>
      <c r="P50" s="90"/>
      <c r="Q50" s="90"/>
    </row>
    <row r="51" spans="1:17" x14ac:dyDescent="0.25">
      <c r="A51" s="120"/>
      <c r="B51" s="120"/>
      <c r="C51" s="120"/>
      <c r="D51" s="128"/>
      <c r="E51" s="90"/>
      <c r="F51" s="90"/>
      <c r="G51" s="104"/>
      <c r="H51" s="90"/>
      <c r="I51" s="90"/>
      <c r="J51" s="90"/>
      <c r="K51" s="92"/>
      <c r="L51" s="90"/>
      <c r="M51" s="90"/>
      <c r="N51" s="92"/>
      <c r="O51" s="90"/>
      <c r="P51" s="90"/>
      <c r="Q51" s="90"/>
    </row>
    <row r="52" spans="1:17" x14ac:dyDescent="0.25">
      <c r="A52" s="124"/>
      <c r="B52" s="124"/>
      <c r="C52" s="124"/>
      <c r="D52" s="125"/>
      <c r="E52" s="90"/>
      <c r="F52" s="90"/>
      <c r="G52" s="105"/>
      <c r="H52" s="90"/>
      <c r="I52" s="90"/>
      <c r="J52" s="90"/>
      <c r="K52" s="106"/>
      <c r="L52" s="90"/>
      <c r="M52" s="90"/>
      <c r="N52" s="90"/>
      <c r="O52" s="90"/>
      <c r="P52" s="90"/>
      <c r="Q52" s="90"/>
    </row>
    <row r="53" spans="1:17" x14ac:dyDescent="0.25">
      <c r="A53" s="126"/>
      <c r="B53" s="126"/>
      <c r="C53" s="126"/>
      <c r="D53" s="127"/>
      <c r="E53" s="90"/>
      <c r="F53" s="90"/>
      <c r="G53" s="105"/>
      <c r="H53" s="90"/>
      <c r="I53" s="90"/>
      <c r="J53" s="90"/>
      <c r="K53" s="92"/>
      <c r="L53" s="90"/>
      <c r="M53" s="90"/>
      <c r="N53" s="90"/>
      <c r="O53" s="90"/>
      <c r="P53" s="90"/>
      <c r="Q53" s="90"/>
    </row>
    <row r="54" spans="1:17" x14ac:dyDescent="0.25">
      <c r="A54" s="120"/>
      <c r="B54" s="120"/>
      <c r="C54" s="120"/>
      <c r="D54" s="128"/>
      <c r="E54" s="90"/>
      <c r="F54" s="90"/>
      <c r="G54" s="105"/>
      <c r="H54" s="90"/>
      <c r="I54" s="90"/>
      <c r="J54" s="90"/>
      <c r="K54" s="92"/>
      <c r="L54" s="90"/>
      <c r="M54" s="90"/>
      <c r="N54" s="90"/>
      <c r="O54" s="90"/>
      <c r="P54" s="90"/>
      <c r="Q54" s="90"/>
    </row>
    <row r="55" spans="1:17" x14ac:dyDescent="0.25">
      <c r="A55" s="124"/>
      <c r="B55" s="124"/>
      <c r="C55" s="124"/>
      <c r="D55" s="125"/>
      <c r="E55" s="90"/>
      <c r="F55" s="90"/>
      <c r="G55" s="105"/>
      <c r="H55" s="90"/>
      <c r="I55" s="90"/>
      <c r="J55" s="90"/>
      <c r="K55" s="92"/>
      <c r="L55" s="90"/>
      <c r="M55" s="90"/>
      <c r="N55" s="90"/>
      <c r="O55" s="90"/>
      <c r="P55" s="90"/>
      <c r="Q55" s="90"/>
    </row>
    <row r="56" spans="1:17" x14ac:dyDescent="0.25">
      <c r="A56" s="126"/>
      <c r="B56" s="126"/>
      <c r="C56" s="126"/>
      <c r="D56" s="127"/>
      <c r="E56" s="90"/>
      <c r="F56" s="90"/>
      <c r="G56" s="105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1:17" x14ac:dyDescent="0.25">
      <c r="A57" s="120"/>
      <c r="B57" s="120"/>
      <c r="C57" s="120"/>
      <c r="D57" s="128"/>
      <c r="E57" s="90"/>
      <c r="F57" s="90"/>
      <c r="G57" s="104"/>
      <c r="H57" s="90"/>
      <c r="I57" s="90"/>
      <c r="J57" s="90"/>
      <c r="K57" s="92"/>
      <c r="L57" s="90"/>
      <c r="M57" s="90"/>
      <c r="N57" s="90"/>
      <c r="O57" s="90"/>
      <c r="P57" s="90"/>
      <c r="Q57" s="90"/>
    </row>
    <row r="58" spans="1:17" x14ac:dyDescent="0.25">
      <c r="A58" s="124"/>
      <c r="B58" s="124"/>
      <c r="C58" s="124"/>
      <c r="D58" s="125"/>
      <c r="E58" s="90"/>
      <c r="F58" s="90"/>
      <c r="G58" s="105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 x14ac:dyDescent="0.25">
      <c r="A59" s="126"/>
      <c r="B59" s="126"/>
      <c r="C59" s="126"/>
      <c r="D59" s="127"/>
      <c r="E59" s="90"/>
      <c r="F59" s="90"/>
      <c r="G59" s="105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x14ac:dyDescent="0.25">
      <c r="A60" s="120"/>
      <c r="B60" s="120"/>
      <c r="C60" s="120"/>
      <c r="D60" s="128"/>
      <c r="E60" s="90"/>
      <c r="F60" s="90"/>
      <c r="G60" s="104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 x14ac:dyDescent="0.25">
      <c r="A61" s="124"/>
      <c r="B61" s="124"/>
      <c r="C61" s="124"/>
      <c r="D61" s="125"/>
      <c r="E61" s="90"/>
      <c r="F61" s="90"/>
      <c r="G61" s="107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17" x14ac:dyDescent="0.25">
      <c r="A62" s="126"/>
      <c r="B62" s="126"/>
      <c r="C62" s="126"/>
      <c r="D62" s="127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 x14ac:dyDescent="0.25">
      <c r="A63" s="120"/>
      <c r="B63" s="120"/>
      <c r="C63" s="120"/>
      <c r="D63" s="128"/>
      <c r="E63" s="90"/>
      <c r="F63" s="90"/>
      <c r="G63" s="104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 x14ac:dyDescent="0.25">
      <c r="A64" s="124"/>
      <c r="B64" s="124"/>
      <c r="C64" s="124"/>
      <c r="D64" s="125"/>
      <c r="E64" s="90"/>
      <c r="F64" s="89"/>
      <c r="G64" s="108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 x14ac:dyDescent="0.25">
      <c r="A65" s="126"/>
      <c r="B65" s="126"/>
      <c r="C65" s="126"/>
      <c r="D65" s="127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 x14ac:dyDescent="0.25">
      <c r="A66" s="120"/>
      <c r="B66" s="120"/>
      <c r="C66" s="120"/>
      <c r="D66" s="128"/>
      <c r="E66" s="102"/>
      <c r="F66" s="102"/>
      <c r="G66" s="102"/>
      <c r="H66" s="89"/>
      <c r="I66" s="90"/>
      <c r="J66" s="90"/>
      <c r="K66" s="90"/>
      <c r="L66" s="90"/>
      <c r="M66" s="90"/>
      <c r="N66" s="90"/>
      <c r="O66" s="90"/>
      <c r="P66" s="90"/>
      <c r="Q66" s="90"/>
    </row>
    <row r="67" spans="1:17" x14ac:dyDescent="0.25">
      <c r="A67" s="124"/>
      <c r="B67" s="124"/>
      <c r="C67" s="124"/>
      <c r="D67" s="125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 x14ac:dyDescent="0.25">
      <c r="A68" s="126"/>
      <c r="B68" s="126"/>
      <c r="C68" s="126"/>
      <c r="D68" s="127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 x14ac:dyDescent="0.25">
      <c r="A69" s="120"/>
      <c r="B69" s="120"/>
      <c r="C69" s="120"/>
      <c r="D69" s="128"/>
      <c r="E69" s="102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 x14ac:dyDescent="0.25">
      <c r="A70" s="124"/>
      <c r="B70" s="124"/>
      <c r="C70" s="124"/>
      <c r="D70" s="125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1:17" x14ac:dyDescent="0.25">
      <c r="A71" s="126"/>
      <c r="B71" s="126"/>
      <c r="C71" s="126"/>
      <c r="D71" s="127"/>
    </row>
    <row r="72" spans="1:17" x14ac:dyDescent="0.25">
      <c r="A72" s="120"/>
      <c r="B72" s="120"/>
      <c r="C72" s="120"/>
      <c r="D72" s="128"/>
    </row>
    <row r="74" spans="1:17" x14ac:dyDescent="0.25">
      <c r="C74" s="2"/>
    </row>
    <row r="75" spans="1:17" x14ac:dyDescent="0.25">
      <c r="C75" s="2"/>
    </row>
    <row r="76" spans="1:17" x14ac:dyDescent="0.25">
      <c r="C76" s="2"/>
    </row>
    <row r="77" spans="1:17" x14ac:dyDescent="0.25">
      <c r="C77" s="2"/>
    </row>
    <row r="78" spans="1:17" ht="16.5" customHeight="1" x14ac:dyDescent="0.25">
      <c r="C78" s="2"/>
    </row>
    <row r="79" spans="1:17" x14ac:dyDescent="0.25">
      <c r="C79" s="2"/>
    </row>
    <row r="80" spans="1:17" x14ac:dyDescent="0.25">
      <c r="C80" s="2"/>
    </row>
    <row r="81" spans="1:3" x14ac:dyDescent="0.25">
      <c r="C81" s="2"/>
    </row>
    <row r="82" spans="1:3" x14ac:dyDescent="0.25">
      <c r="C82" s="2"/>
    </row>
    <row r="83" spans="1:3" x14ac:dyDescent="0.25">
      <c r="C83" s="2"/>
    </row>
    <row r="84" spans="1:3" x14ac:dyDescent="0.25">
      <c r="C84" s="2"/>
    </row>
    <row r="85" spans="1:3" x14ac:dyDescent="0.25">
      <c r="C85" s="2"/>
    </row>
    <row r="86" spans="1:3" x14ac:dyDescent="0.25">
      <c r="A86" s="8"/>
      <c r="C86" s="2"/>
    </row>
    <row r="87" spans="1:3" x14ac:dyDescent="0.25">
      <c r="A87" s="4"/>
      <c r="B87" s="4"/>
      <c r="C87" s="6"/>
    </row>
    <row r="88" spans="1:3" x14ac:dyDescent="0.25">
      <c r="C88" s="2"/>
    </row>
    <row r="89" spans="1:3" x14ac:dyDescent="0.25">
      <c r="C89" s="2"/>
    </row>
    <row r="90" spans="1:3" x14ac:dyDescent="0.25">
      <c r="C90" s="2"/>
    </row>
    <row r="91" spans="1:3" x14ac:dyDescent="0.25">
      <c r="C91" s="2"/>
    </row>
    <row r="92" spans="1:3" x14ac:dyDescent="0.25">
      <c r="A92" s="8"/>
      <c r="C92" s="2"/>
    </row>
    <row r="93" spans="1:3" x14ac:dyDescent="0.25">
      <c r="A93" s="8"/>
      <c r="C93" s="2"/>
    </row>
    <row r="94" spans="1:3" x14ac:dyDescent="0.25">
      <c r="C94" s="2"/>
    </row>
    <row r="95" spans="1:3" x14ac:dyDescent="0.25">
      <c r="C95" s="2"/>
    </row>
    <row r="96" spans="1:3" x14ac:dyDescent="0.25">
      <c r="C96" s="2"/>
    </row>
    <row r="97" spans="1:8" x14ac:dyDescent="0.25">
      <c r="A97" s="178"/>
      <c r="B97" s="178"/>
      <c r="C97" s="13"/>
    </row>
    <row r="103" spans="1:8" x14ac:dyDescent="0.25">
      <c r="D103" s="14"/>
      <c r="E103" s="14"/>
      <c r="F103" s="14"/>
      <c r="G103" s="14"/>
      <c r="H103" s="14"/>
    </row>
    <row r="104" spans="1:8" x14ac:dyDescent="0.25">
      <c r="D104" s="14"/>
      <c r="E104" s="14"/>
      <c r="F104" s="14"/>
      <c r="G104" s="14"/>
      <c r="H104" s="14"/>
    </row>
    <row r="105" spans="1:8" x14ac:dyDescent="0.25">
      <c r="D105" s="14"/>
      <c r="E105" s="14"/>
      <c r="F105" s="14"/>
      <c r="G105" s="14"/>
      <c r="H105" s="14"/>
    </row>
    <row r="106" spans="1:8" x14ac:dyDescent="0.25">
      <c r="D106" s="14"/>
      <c r="E106" s="14"/>
      <c r="F106" s="14"/>
      <c r="G106" s="14"/>
      <c r="H106" s="14"/>
    </row>
  </sheetData>
  <mergeCells count="1">
    <mergeCell ref="A97:B97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0330-7E8D-46E3-8DBB-1CA0567FCBCB}">
  <dimension ref="A1:E10"/>
  <sheetViews>
    <sheetView workbookViewId="0">
      <selection sqref="A1:E11"/>
    </sheetView>
  </sheetViews>
  <sheetFormatPr defaultRowHeight="15" x14ac:dyDescent="0.25"/>
  <cols>
    <col min="1" max="1" width="4.28515625" customWidth="1"/>
    <col min="2" max="2" width="4.42578125" customWidth="1"/>
    <col min="3" max="3" width="6.85546875" customWidth="1"/>
    <col min="4" max="4" width="28.5703125" customWidth="1"/>
    <col min="5" max="5" width="11.42578125" customWidth="1"/>
  </cols>
  <sheetData>
    <row r="1" spans="1:5" x14ac:dyDescent="0.25">
      <c r="A1" s="119"/>
      <c r="B1" s="119"/>
      <c r="C1" s="119"/>
      <c r="D1" s="120"/>
      <c r="E1" s="121"/>
    </row>
    <row r="2" spans="1:5" ht="15.75" x14ac:dyDescent="0.25">
      <c r="A2" s="122"/>
      <c r="B2" s="122"/>
      <c r="C2" s="122"/>
      <c r="D2" s="122"/>
      <c r="E2" s="123"/>
    </row>
    <row r="3" spans="1:5" x14ac:dyDescent="0.25">
      <c r="A3" s="124"/>
      <c r="B3" s="124"/>
      <c r="C3" s="124"/>
      <c r="D3" s="124"/>
      <c r="E3" s="125"/>
    </row>
    <row r="4" spans="1:5" x14ac:dyDescent="0.25">
      <c r="A4" s="126"/>
      <c r="B4" s="126"/>
      <c r="C4" s="126"/>
      <c r="D4" s="126"/>
      <c r="E4" s="127"/>
    </row>
    <row r="5" spans="1:5" x14ac:dyDescent="0.25">
      <c r="A5" s="120"/>
      <c r="B5" s="120"/>
      <c r="C5" s="120"/>
      <c r="D5" s="120"/>
      <c r="E5" s="128"/>
    </row>
    <row r="6" spans="1:5" x14ac:dyDescent="0.25">
      <c r="A6" s="120"/>
      <c r="B6" s="120"/>
      <c r="C6" s="120"/>
      <c r="D6" s="120"/>
      <c r="E6" s="128"/>
    </row>
    <row r="7" spans="1:5" x14ac:dyDescent="0.25">
      <c r="A7" s="124"/>
      <c r="B7" s="124"/>
      <c r="C7" s="124"/>
      <c r="D7" s="124"/>
      <c r="E7" s="125"/>
    </row>
    <row r="8" spans="1:5" x14ac:dyDescent="0.25">
      <c r="A8" s="126"/>
      <c r="B8" s="126"/>
      <c r="C8" s="126"/>
      <c r="D8" s="126"/>
      <c r="E8" s="127"/>
    </row>
    <row r="9" spans="1:5" x14ac:dyDescent="0.25">
      <c r="A9" s="120"/>
      <c r="B9" s="120"/>
      <c r="C9" s="120"/>
      <c r="D9" s="120"/>
      <c r="E9" s="128"/>
    </row>
    <row r="10" spans="1:5" x14ac:dyDescent="0.25">
      <c r="A10" s="120"/>
      <c r="B10" s="120"/>
      <c r="C10" s="120"/>
      <c r="D10" s="120"/>
      <c r="E10" s="1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8"/>
  <sheetViews>
    <sheetView workbookViewId="0">
      <selection activeCell="E21" sqref="E21"/>
    </sheetView>
  </sheetViews>
  <sheetFormatPr defaultColWidth="9.140625" defaultRowHeight="18" customHeight="1" x14ac:dyDescent="0.25"/>
  <cols>
    <col min="1" max="1" width="5.28515625" customWidth="1"/>
    <col min="2" max="2" width="4.5703125" customWidth="1"/>
    <col min="3" max="3" width="46.42578125" customWidth="1"/>
    <col min="4" max="4" width="12.85546875" customWidth="1"/>
    <col min="5" max="5" width="13.85546875" customWidth="1"/>
  </cols>
  <sheetData>
    <row r="1" spans="1:5" ht="73.5" customHeight="1" x14ac:dyDescent="0.25">
      <c r="A1" s="119"/>
      <c r="B1" s="119"/>
      <c r="C1" s="120"/>
      <c r="D1" s="121"/>
    </row>
    <row r="2" spans="1:5" ht="18" customHeight="1" x14ac:dyDescent="0.25">
      <c r="A2" s="122"/>
      <c r="B2" s="122"/>
      <c r="C2" s="122"/>
      <c r="D2" s="123"/>
    </row>
    <row r="3" spans="1:5" ht="18" customHeight="1" x14ac:dyDescent="0.25">
      <c r="A3" s="124"/>
      <c r="B3" s="124"/>
      <c r="C3" s="124"/>
      <c r="D3" s="125"/>
    </row>
    <row r="4" spans="1:5" ht="18" customHeight="1" x14ac:dyDescent="0.25">
      <c r="A4" s="126"/>
      <c r="B4" s="126"/>
      <c r="C4" s="126"/>
      <c r="D4" s="127"/>
    </row>
    <row r="5" spans="1:5" ht="18" customHeight="1" x14ac:dyDescent="0.25">
      <c r="A5" s="120"/>
      <c r="B5" s="120"/>
      <c r="C5" s="120"/>
      <c r="D5" s="128"/>
    </row>
    <row r="6" spans="1:5" s="130" customFormat="1" ht="18" customHeight="1" x14ac:dyDescent="0.25">
      <c r="A6" s="124"/>
      <c r="B6" s="124"/>
      <c r="C6" s="124"/>
      <c r="D6" s="125"/>
    </row>
    <row r="7" spans="1:5" s="130" customFormat="1" ht="18" customHeight="1" x14ac:dyDescent="0.25">
      <c r="A7" s="126"/>
      <c r="B7" s="126"/>
      <c r="C7" s="126"/>
      <c r="D7" s="127"/>
    </row>
    <row r="8" spans="1:5" s="130" customFormat="1" ht="18" customHeight="1" x14ac:dyDescent="0.25">
      <c r="A8" s="120"/>
      <c r="B8" s="120"/>
      <c r="C8" s="120"/>
      <c r="D8" s="128"/>
    </row>
    <row r="9" spans="1:5" ht="18" customHeight="1" x14ac:dyDescent="0.25">
      <c r="A9" s="124"/>
      <c r="B9" s="124"/>
      <c r="C9" s="124"/>
      <c r="D9" s="125"/>
    </row>
    <row r="10" spans="1:5" ht="18" customHeight="1" x14ac:dyDescent="0.25">
      <c r="A10" s="126"/>
      <c r="B10" s="126"/>
      <c r="C10" s="126"/>
      <c r="D10" s="127"/>
    </row>
    <row r="11" spans="1:5" ht="18" customHeight="1" x14ac:dyDescent="0.25">
      <c r="A11" s="120"/>
      <c r="B11" s="120"/>
      <c r="C11" s="120"/>
      <c r="D11" s="128"/>
    </row>
    <row r="12" spans="1:5" ht="18" customHeight="1" x14ac:dyDescent="0.25">
      <c r="A12" s="124"/>
      <c r="B12" s="124"/>
      <c r="C12" s="124"/>
      <c r="D12" s="125"/>
      <c r="E12" s="130"/>
    </row>
    <row r="13" spans="1:5" ht="18" customHeight="1" x14ac:dyDescent="0.25">
      <c r="A13" s="126"/>
      <c r="B13" s="126"/>
      <c r="C13" s="126"/>
      <c r="D13" s="127"/>
    </row>
    <row r="14" spans="1:5" ht="18" customHeight="1" x14ac:dyDescent="0.25">
      <c r="A14" s="120"/>
      <c r="B14" s="120"/>
      <c r="C14" s="120"/>
      <c r="D14" s="128"/>
    </row>
    <row r="15" spans="1:5" ht="18" customHeight="1" x14ac:dyDescent="0.25">
      <c r="A15" s="124"/>
      <c r="B15" s="124"/>
      <c r="C15" s="124"/>
      <c r="D15" s="125"/>
    </row>
    <row r="16" spans="1:5" ht="18" customHeight="1" x14ac:dyDescent="0.25">
      <c r="A16" s="126"/>
      <c r="B16" s="126"/>
      <c r="C16" s="126"/>
      <c r="D16" s="127"/>
    </row>
    <row r="17" spans="1:5" ht="18" customHeight="1" x14ac:dyDescent="0.25">
      <c r="A17" s="120"/>
      <c r="B17" s="120"/>
      <c r="C17" s="120"/>
      <c r="D17" s="128"/>
    </row>
    <row r="18" spans="1:5" ht="18" customHeight="1" x14ac:dyDescent="0.25">
      <c r="A18" s="124"/>
      <c r="B18" s="124"/>
      <c r="C18" s="124"/>
      <c r="D18" s="125"/>
      <c r="E18" s="130"/>
    </row>
    <row r="19" spans="1:5" ht="18" customHeight="1" x14ac:dyDescent="0.25">
      <c r="A19" s="126"/>
      <c r="B19" s="126"/>
      <c r="C19" s="126"/>
      <c r="D19" s="127"/>
    </row>
    <row r="20" spans="1:5" ht="18" customHeight="1" x14ac:dyDescent="0.25">
      <c r="A20" s="120"/>
      <c r="B20" s="120"/>
      <c r="C20" s="120"/>
      <c r="D20" s="128"/>
    </row>
    <row r="21" spans="1:5" ht="18" customHeight="1" x14ac:dyDescent="0.25">
      <c r="A21" s="124"/>
      <c r="B21" s="124"/>
      <c r="C21" s="124"/>
      <c r="D21" s="125"/>
      <c r="E21" s="130"/>
    </row>
    <row r="22" spans="1:5" ht="18" customHeight="1" x14ac:dyDescent="0.25">
      <c r="A22" s="126"/>
      <c r="B22" s="126"/>
      <c r="C22" s="126"/>
      <c r="D22" s="127"/>
    </row>
    <row r="23" spans="1:5" ht="18" customHeight="1" x14ac:dyDescent="0.25">
      <c r="A23" s="120"/>
      <c r="B23" s="120"/>
      <c r="C23" s="120"/>
      <c r="D23" s="128"/>
    </row>
    <row r="24" spans="1:5" ht="18" customHeight="1" x14ac:dyDescent="0.25">
      <c r="A24" s="124"/>
      <c r="B24" s="124"/>
      <c r="C24" s="124"/>
      <c r="D24" s="125"/>
      <c r="E24" s="130"/>
    </row>
    <row r="25" spans="1:5" ht="18" customHeight="1" x14ac:dyDescent="0.25">
      <c r="A25" s="126"/>
      <c r="B25" s="126"/>
      <c r="C25" s="126"/>
      <c r="D25" s="127"/>
    </row>
    <row r="26" spans="1:5" ht="18" customHeight="1" x14ac:dyDescent="0.25">
      <c r="A26" s="120"/>
      <c r="B26" s="120"/>
      <c r="C26" s="120"/>
      <c r="D26" s="128"/>
    </row>
    <row r="27" spans="1:5" ht="18" customHeight="1" x14ac:dyDescent="0.25">
      <c r="A27" s="124"/>
      <c r="B27" s="124"/>
      <c r="C27" s="124"/>
      <c r="D27" s="125"/>
    </row>
    <row r="28" spans="1:5" ht="18" customHeight="1" x14ac:dyDescent="0.25">
      <c r="A28" s="126"/>
      <c r="B28" s="126"/>
      <c r="C28" s="126"/>
      <c r="D28" s="127"/>
    </row>
    <row r="29" spans="1:5" ht="18" customHeight="1" x14ac:dyDescent="0.25">
      <c r="A29" s="120"/>
      <c r="B29" s="120"/>
      <c r="C29" s="120"/>
      <c r="D29" s="128"/>
    </row>
    <row r="30" spans="1:5" ht="18" customHeight="1" x14ac:dyDescent="0.25">
      <c r="A30" s="124"/>
      <c r="B30" s="124"/>
      <c r="C30" s="124"/>
      <c r="D30" s="125"/>
    </row>
    <row r="31" spans="1:5" ht="18" customHeight="1" x14ac:dyDescent="0.25">
      <c r="A31" s="126"/>
      <c r="B31" s="126"/>
      <c r="C31" s="126"/>
      <c r="D31" s="127"/>
    </row>
    <row r="32" spans="1:5" ht="18" customHeight="1" x14ac:dyDescent="0.25">
      <c r="A32" s="120"/>
      <c r="B32" s="120"/>
      <c r="C32" s="120"/>
      <c r="D32" s="128"/>
    </row>
    <row r="33" spans="1:8" ht="18" customHeight="1" x14ac:dyDescent="0.25">
      <c r="A33" s="124"/>
      <c r="B33" s="124"/>
      <c r="C33" s="124"/>
      <c r="D33" s="125"/>
    </row>
    <row r="34" spans="1:8" ht="18" customHeight="1" x14ac:dyDescent="0.25">
      <c r="A34" s="126"/>
      <c r="B34" s="126"/>
      <c r="C34" s="126"/>
      <c r="D34" s="127"/>
    </row>
    <row r="35" spans="1:8" ht="18" customHeight="1" x14ac:dyDescent="0.25">
      <c r="A35" s="120"/>
      <c r="B35" s="120"/>
      <c r="C35" s="120"/>
      <c r="D35" s="128"/>
    </row>
    <row r="36" spans="1:8" ht="18" customHeight="1" x14ac:dyDescent="0.25">
      <c r="A36" s="124"/>
      <c r="B36" s="124"/>
      <c r="C36" s="124"/>
      <c r="D36" s="125"/>
    </row>
    <row r="37" spans="1:8" ht="18" customHeight="1" x14ac:dyDescent="0.25">
      <c r="A37" s="126"/>
      <c r="B37" s="126"/>
      <c r="C37" s="126"/>
      <c r="D37" s="127"/>
    </row>
    <row r="38" spans="1:8" ht="18" customHeight="1" x14ac:dyDescent="0.25">
      <c r="A38" s="120"/>
      <c r="B38" s="120"/>
      <c r="C38" s="120"/>
      <c r="D38" s="128"/>
    </row>
    <row r="39" spans="1:8" ht="18" customHeight="1" x14ac:dyDescent="0.25">
      <c r="A39" s="120"/>
      <c r="B39" s="120"/>
      <c r="C39" s="120"/>
      <c r="D39" s="128"/>
    </row>
    <row r="40" spans="1:8" ht="18" customHeight="1" x14ac:dyDescent="0.25">
      <c r="A40" s="124"/>
      <c r="B40" s="124"/>
      <c r="C40" s="124"/>
      <c r="D40" s="125"/>
    </row>
    <row r="41" spans="1:8" ht="18" customHeight="1" x14ac:dyDescent="0.25">
      <c r="A41" s="126"/>
      <c r="B41" s="126"/>
      <c r="C41" s="126"/>
      <c r="D41" s="127"/>
    </row>
    <row r="42" spans="1:8" ht="18" customHeight="1" x14ac:dyDescent="0.25">
      <c r="A42" s="120"/>
      <c r="B42" s="120"/>
      <c r="C42" s="120"/>
      <c r="D42" s="128"/>
    </row>
    <row r="43" spans="1:8" ht="18" customHeight="1" x14ac:dyDescent="0.25">
      <c r="A43" s="124"/>
      <c r="B43" s="124"/>
      <c r="C43" s="124"/>
      <c r="D43" s="125"/>
      <c r="F43" s="88"/>
      <c r="G43" s="88"/>
      <c r="H43" s="88"/>
    </row>
    <row r="44" spans="1:8" ht="18" customHeight="1" x14ac:dyDescent="0.25">
      <c r="A44" s="126"/>
      <c r="B44" s="126"/>
      <c r="C44" s="126"/>
      <c r="D44" s="127"/>
      <c r="F44" s="15"/>
      <c r="G44" s="87"/>
      <c r="H44" s="87"/>
    </row>
    <row r="45" spans="1:8" ht="18" customHeight="1" x14ac:dyDescent="0.25">
      <c r="A45" s="120"/>
      <c r="B45" s="120"/>
      <c r="C45" s="120"/>
      <c r="D45" s="128"/>
      <c r="F45" s="87"/>
      <c r="G45" s="87"/>
      <c r="H45" s="87"/>
    </row>
    <row r="46" spans="1:8" ht="18" customHeight="1" x14ac:dyDescent="0.25">
      <c r="A46" s="124"/>
      <c r="B46" s="124"/>
      <c r="C46" s="124"/>
      <c r="D46" s="125"/>
      <c r="E46" s="130"/>
    </row>
    <row r="47" spans="1:8" ht="18" customHeight="1" x14ac:dyDescent="0.25">
      <c r="A47" s="126"/>
      <c r="B47" s="126"/>
      <c r="C47" s="126"/>
      <c r="D47" s="127"/>
    </row>
    <row r="48" spans="1:8" ht="18" customHeight="1" x14ac:dyDescent="0.25">
      <c r="A48" s="120"/>
      <c r="B48" s="120"/>
      <c r="C48" s="120"/>
      <c r="D48" s="128"/>
    </row>
    <row r="49" spans="1:8" ht="18" customHeight="1" x14ac:dyDescent="0.25">
      <c r="A49" s="124"/>
      <c r="B49" s="124"/>
      <c r="C49" s="124"/>
      <c r="D49" s="125"/>
      <c r="E49" s="132"/>
    </row>
    <row r="50" spans="1:8" ht="18" customHeight="1" x14ac:dyDescent="0.25">
      <c r="A50" s="126"/>
      <c r="B50" s="126"/>
      <c r="C50" s="126"/>
      <c r="D50" s="127"/>
    </row>
    <row r="51" spans="1:8" ht="18" customHeight="1" x14ac:dyDescent="0.25">
      <c r="A51" s="120"/>
      <c r="B51" s="120"/>
      <c r="C51" s="120"/>
      <c r="D51" s="128"/>
    </row>
    <row r="52" spans="1:8" ht="18" customHeight="1" x14ac:dyDescent="0.25">
      <c r="A52" s="124"/>
      <c r="B52" s="124"/>
      <c r="C52" s="124"/>
      <c r="D52" s="125"/>
      <c r="E52" s="132"/>
    </row>
    <row r="53" spans="1:8" ht="18" customHeight="1" x14ac:dyDescent="0.25">
      <c r="A53" s="126"/>
      <c r="B53" s="126"/>
      <c r="C53" s="126"/>
      <c r="D53" s="127"/>
    </row>
    <row r="54" spans="1:8" ht="18" customHeight="1" x14ac:dyDescent="0.25">
      <c r="A54" s="120"/>
      <c r="B54" s="120"/>
      <c r="C54" s="120"/>
      <c r="D54" s="128"/>
      <c r="F54" s="87"/>
      <c r="G54" s="87"/>
      <c r="H54" s="87"/>
    </row>
    <row r="55" spans="1:8" ht="18" customHeight="1" x14ac:dyDescent="0.25">
      <c r="A55" s="126"/>
      <c r="B55" s="126"/>
      <c r="C55" s="126"/>
      <c r="D55" s="127"/>
    </row>
    <row r="56" spans="1:8" ht="18" customHeight="1" x14ac:dyDescent="0.25">
      <c r="A56" s="120"/>
      <c r="B56" s="120"/>
      <c r="C56" s="120"/>
      <c r="D56" s="128"/>
    </row>
    <row r="57" spans="1:8" ht="18" customHeight="1" x14ac:dyDescent="0.25">
      <c r="A57" s="124"/>
      <c r="B57" s="124"/>
      <c r="C57" s="124"/>
      <c r="D57" s="125"/>
    </row>
    <row r="58" spans="1:8" ht="18" customHeight="1" x14ac:dyDescent="0.25">
      <c r="A58" s="126"/>
      <c r="B58" s="126"/>
      <c r="C58" s="126"/>
      <c r="D58" s="127"/>
    </row>
    <row r="59" spans="1:8" ht="18" customHeight="1" x14ac:dyDescent="0.25">
      <c r="A59" s="120"/>
      <c r="B59" s="120"/>
      <c r="C59" s="120"/>
      <c r="D59" s="128"/>
    </row>
    <row r="60" spans="1:8" ht="18" customHeight="1" x14ac:dyDescent="0.25">
      <c r="A60" s="124"/>
      <c r="B60" s="124"/>
      <c r="C60" s="124"/>
      <c r="D60" s="125"/>
      <c r="E60" s="2"/>
    </row>
    <row r="61" spans="1:8" ht="18" customHeight="1" x14ac:dyDescent="0.25">
      <c r="A61" s="126"/>
      <c r="B61" s="126"/>
      <c r="C61" s="126"/>
      <c r="D61" s="127"/>
      <c r="E61" s="2"/>
    </row>
    <row r="62" spans="1:8" ht="18" customHeight="1" x14ac:dyDescent="0.25">
      <c r="A62" s="120"/>
      <c r="B62" s="120"/>
      <c r="C62" s="120"/>
      <c r="D62" s="128"/>
    </row>
    <row r="63" spans="1:8" ht="18" customHeight="1" x14ac:dyDescent="0.25">
      <c r="A63" s="124"/>
      <c r="B63" s="124"/>
      <c r="C63" s="124"/>
      <c r="D63" s="125"/>
      <c r="E63" s="2"/>
    </row>
    <row r="64" spans="1:8" ht="18" customHeight="1" x14ac:dyDescent="0.25">
      <c r="A64" s="126"/>
      <c r="B64" s="126"/>
      <c r="C64" s="126"/>
      <c r="D64" s="127"/>
      <c r="E64" s="2"/>
    </row>
    <row r="65" spans="1:5" ht="18" customHeight="1" x14ac:dyDescent="0.25">
      <c r="A65" s="120"/>
      <c r="B65" s="120"/>
      <c r="C65" s="120"/>
      <c r="D65" s="128"/>
      <c r="E65" s="2"/>
    </row>
    <row r="66" spans="1:5" ht="18" customHeight="1" x14ac:dyDescent="0.25">
      <c r="E66" s="7"/>
    </row>
    <row r="67" spans="1:5" ht="18" customHeight="1" x14ac:dyDescent="0.25">
      <c r="A67" s="8"/>
      <c r="C67" s="2"/>
      <c r="D67" s="2"/>
      <c r="E67" s="2"/>
    </row>
    <row r="68" spans="1:5" ht="18" customHeight="1" x14ac:dyDescent="0.25">
      <c r="A68" s="8"/>
      <c r="C68" s="2"/>
      <c r="D68" s="2"/>
      <c r="E68" s="2"/>
    </row>
    <row r="69" spans="1:5" ht="18" customHeight="1" x14ac:dyDescent="0.25">
      <c r="A69" s="8"/>
      <c r="C69" s="2"/>
      <c r="D69" s="2"/>
      <c r="E69" s="2"/>
    </row>
    <row r="70" spans="1:5" ht="18" customHeight="1" x14ac:dyDescent="0.25">
      <c r="A70" s="4"/>
      <c r="B70" s="9"/>
      <c r="C70" s="6"/>
      <c r="D70" s="2"/>
      <c r="E70" s="6"/>
    </row>
    <row r="71" spans="1:5" ht="18" customHeight="1" x14ac:dyDescent="0.25">
      <c r="C71" s="2"/>
      <c r="D71" s="2"/>
      <c r="E71" s="2"/>
    </row>
    <row r="72" spans="1:5" ht="18" customHeight="1" x14ac:dyDescent="0.25">
      <c r="C72" s="2"/>
      <c r="D72" s="2"/>
      <c r="E72" s="2"/>
    </row>
    <row r="73" spans="1:5" ht="18" customHeight="1" x14ac:dyDescent="0.25">
      <c r="C73" s="2"/>
      <c r="D73" s="2"/>
      <c r="E73" s="2"/>
    </row>
    <row r="74" spans="1:5" ht="18" customHeight="1" x14ac:dyDescent="0.25">
      <c r="A74" s="8"/>
      <c r="C74" s="2"/>
      <c r="D74" s="2"/>
      <c r="E74" s="2"/>
    </row>
    <row r="75" spans="1:5" ht="18" customHeight="1" x14ac:dyDescent="0.25">
      <c r="C75" s="2"/>
      <c r="D75" s="2"/>
      <c r="E75" s="2"/>
    </row>
    <row r="76" spans="1:5" ht="18" customHeight="1" x14ac:dyDescent="0.25">
      <c r="C76" s="2"/>
      <c r="D76" s="2"/>
      <c r="E76" s="2"/>
    </row>
    <row r="77" spans="1:5" ht="18" customHeight="1" x14ac:dyDescent="0.25">
      <c r="A77" s="8"/>
      <c r="C77" s="2"/>
      <c r="D77" s="2"/>
      <c r="E77" s="2"/>
    </row>
    <row r="78" spans="1:5" ht="18" customHeight="1" x14ac:dyDescent="0.25">
      <c r="A78" s="8"/>
      <c r="C78" s="2"/>
      <c r="D78" s="2"/>
      <c r="E78" s="2"/>
    </row>
    <row r="79" spans="1:5" ht="18" customHeight="1" x14ac:dyDescent="0.25">
      <c r="A79" s="4"/>
      <c r="B79" s="4"/>
      <c r="C79" s="6"/>
      <c r="D79" s="2"/>
      <c r="E79" s="6"/>
    </row>
    <row r="80" spans="1:5" ht="18" customHeight="1" x14ac:dyDescent="0.25">
      <c r="C80" s="2"/>
      <c r="D80" s="2"/>
      <c r="E80" s="2"/>
    </row>
    <row r="81" spans="1:5" ht="18" customHeight="1" x14ac:dyDescent="0.25">
      <c r="C81" s="2"/>
      <c r="D81" s="2"/>
      <c r="E81" s="2"/>
    </row>
    <row r="82" spans="1:5" ht="18" customHeight="1" x14ac:dyDescent="0.25">
      <c r="C82" s="2"/>
      <c r="D82" s="2"/>
      <c r="E82" s="2"/>
    </row>
    <row r="83" spans="1:5" ht="18" customHeight="1" x14ac:dyDescent="0.25">
      <c r="C83" s="2"/>
      <c r="D83" s="2"/>
      <c r="E83" s="2"/>
    </row>
    <row r="84" spans="1:5" ht="18" customHeight="1" x14ac:dyDescent="0.25">
      <c r="C84" s="2"/>
      <c r="D84" s="2"/>
      <c r="E84" s="2"/>
    </row>
    <row r="85" spans="1:5" ht="18" customHeight="1" x14ac:dyDescent="0.25">
      <c r="A85" s="8"/>
      <c r="C85" s="2"/>
      <c r="D85" s="2"/>
      <c r="E85" s="2"/>
    </row>
    <row r="86" spans="1:5" ht="18" customHeight="1" x14ac:dyDescent="0.25">
      <c r="A86" s="8"/>
      <c r="C86" s="2"/>
      <c r="D86" s="2"/>
      <c r="E86" s="2"/>
    </row>
    <row r="87" spans="1:5" ht="18" customHeight="1" x14ac:dyDescent="0.25">
      <c r="A87" s="8"/>
      <c r="C87" s="2"/>
      <c r="D87" s="2"/>
      <c r="E87" s="2"/>
    </row>
    <row r="88" spans="1:5" ht="18" customHeight="1" x14ac:dyDescent="0.25">
      <c r="A88" s="4"/>
      <c r="B88" s="4"/>
      <c r="C88" s="6"/>
      <c r="D88" s="2"/>
      <c r="E88" s="6"/>
    </row>
    <row r="89" spans="1:5" ht="18" customHeight="1" x14ac:dyDescent="0.25">
      <c r="B89" s="10"/>
      <c r="C89" s="2"/>
      <c r="D89" s="2"/>
      <c r="E89" s="2"/>
    </row>
    <row r="90" spans="1:5" ht="18" customHeight="1" x14ac:dyDescent="0.25">
      <c r="C90" s="2"/>
      <c r="D90" s="2"/>
      <c r="E90" s="2"/>
    </row>
    <row r="91" spans="1:5" ht="18" customHeight="1" x14ac:dyDescent="0.25">
      <c r="C91" s="2"/>
      <c r="D91" s="2"/>
      <c r="E91" s="2"/>
    </row>
    <row r="92" spans="1:5" ht="18" customHeight="1" x14ac:dyDescent="0.25">
      <c r="A92" s="8"/>
      <c r="C92" s="2"/>
      <c r="D92" s="2"/>
      <c r="E92" s="2"/>
    </row>
    <row r="93" spans="1:5" ht="18" customHeight="1" x14ac:dyDescent="0.25">
      <c r="A93" s="8"/>
      <c r="C93" s="2"/>
      <c r="D93" s="2"/>
      <c r="E93" s="2"/>
    </row>
    <row r="94" spans="1:5" ht="18" customHeight="1" x14ac:dyDescent="0.25">
      <c r="C94" s="2"/>
      <c r="D94" s="2"/>
      <c r="E94" s="2"/>
    </row>
    <row r="95" spans="1:5" ht="18" customHeight="1" x14ac:dyDescent="0.25">
      <c r="C95" s="2"/>
      <c r="D95" s="2"/>
      <c r="E95" s="2"/>
    </row>
    <row r="96" spans="1:5" ht="18" customHeight="1" x14ac:dyDescent="0.25">
      <c r="C96" s="2"/>
      <c r="D96" s="2"/>
      <c r="E96" s="2"/>
    </row>
    <row r="97" spans="1:5" ht="18" customHeight="1" x14ac:dyDescent="0.25">
      <c r="C97" s="2"/>
      <c r="D97" s="2"/>
      <c r="E97" s="2"/>
    </row>
    <row r="98" spans="1:5" ht="18" customHeight="1" x14ac:dyDescent="0.25">
      <c r="A98" s="8"/>
      <c r="C98" s="2"/>
      <c r="D98" s="2"/>
      <c r="E98" s="2"/>
    </row>
    <row r="99" spans="1:5" ht="18" customHeight="1" x14ac:dyDescent="0.25">
      <c r="C99" s="2"/>
      <c r="D99" s="2"/>
      <c r="E99" s="2"/>
    </row>
    <row r="100" spans="1:5" ht="18" customHeight="1" x14ac:dyDescent="0.25">
      <c r="A100" s="8"/>
      <c r="C100" s="2"/>
      <c r="D100" s="2"/>
      <c r="E100" s="2"/>
    </row>
    <row r="101" spans="1:5" ht="18" customHeight="1" x14ac:dyDescent="0.25">
      <c r="A101" s="8"/>
      <c r="C101" s="2"/>
      <c r="D101" s="2"/>
      <c r="E101" s="2"/>
    </row>
    <row r="102" spans="1:5" ht="18" customHeight="1" x14ac:dyDescent="0.25">
      <c r="A102" s="8"/>
      <c r="C102" s="2"/>
      <c r="D102" s="2"/>
      <c r="E102" s="2"/>
    </row>
    <row r="103" spans="1:5" ht="18" customHeight="1" x14ac:dyDescent="0.25">
      <c r="A103" s="8"/>
      <c r="C103" s="2"/>
      <c r="D103" s="2"/>
      <c r="E103" s="2"/>
    </row>
    <row r="104" spans="1:5" ht="18" customHeight="1" x14ac:dyDescent="0.25">
      <c r="A104" s="8"/>
      <c r="C104" s="2"/>
      <c r="D104" s="2"/>
      <c r="E104" s="2"/>
    </row>
    <row r="105" spans="1:5" ht="18" customHeight="1" x14ac:dyDescent="0.25">
      <c r="A105" s="8"/>
      <c r="C105" s="2"/>
      <c r="D105" s="2"/>
      <c r="E105" s="2"/>
    </row>
    <row r="106" spans="1:5" ht="18" customHeight="1" x14ac:dyDescent="0.25">
      <c r="A106" s="8"/>
      <c r="C106" s="2"/>
      <c r="D106" s="2"/>
      <c r="E106" s="2"/>
    </row>
    <row r="107" spans="1:5" ht="18" customHeight="1" x14ac:dyDescent="0.25">
      <c r="A107" s="4"/>
      <c r="B107" s="4"/>
      <c r="C107" s="6"/>
      <c r="D107" s="2"/>
      <c r="E107" s="6"/>
    </row>
    <row r="108" spans="1:5" ht="18" customHeight="1" x14ac:dyDescent="0.25">
      <c r="C108" s="2"/>
      <c r="D108" s="2"/>
      <c r="E108" s="2"/>
    </row>
    <row r="109" spans="1:5" ht="18" customHeight="1" x14ac:dyDescent="0.25">
      <c r="C109" s="2"/>
      <c r="D109" s="2"/>
      <c r="E109" s="2"/>
    </row>
    <row r="110" spans="1:5" ht="18" customHeight="1" x14ac:dyDescent="0.25">
      <c r="C110" s="2"/>
      <c r="D110" s="2"/>
      <c r="E110" s="2"/>
    </row>
    <row r="111" spans="1:5" ht="18" customHeight="1" x14ac:dyDescent="0.25">
      <c r="A111" s="4"/>
      <c r="B111" s="4"/>
      <c r="C111" s="6"/>
      <c r="D111" s="2"/>
      <c r="E111" s="6"/>
    </row>
    <row r="112" spans="1:5" ht="18" customHeight="1" x14ac:dyDescent="0.25">
      <c r="A112" s="8"/>
      <c r="C112" s="2"/>
      <c r="D112" s="2"/>
      <c r="E112" s="2"/>
    </row>
    <row r="113" spans="1:5" ht="18" customHeight="1" x14ac:dyDescent="0.25">
      <c r="A113" s="8"/>
      <c r="C113" s="2"/>
      <c r="D113" s="2"/>
      <c r="E113" s="2"/>
    </row>
    <row r="114" spans="1:5" ht="18" customHeight="1" x14ac:dyDescent="0.25">
      <c r="A114" s="8"/>
      <c r="C114" s="2"/>
      <c r="D114" s="2"/>
      <c r="E114" s="2"/>
    </row>
    <row r="115" spans="1:5" ht="18" customHeight="1" x14ac:dyDescent="0.25">
      <c r="A115" s="8"/>
      <c r="C115" s="11"/>
      <c r="D115" s="2"/>
      <c r="E115" s="11"/>
    </row>
    <row r="116" spans="1:5" ht="18" customHeight="1" x14ac:dyDescent="0.25">
      <c r="A116" s="8"/>
      <c r="C116" s="11"/>
      <c r="D116" s="2"/>
      <c r="E116" s="11"/>
    </row>
    <row r="117" spans="1:5" ht="18" customHeight="1" x14ac:dyDescent="0.25">
      <c r="A117" s="8"/>
      <c r="C117" s="11"/>
      <c r="D117" s="2"/>
      <c r="E117" s="11"/>
    </row>
    <row r="118" spans="1:5" ht="18" customHeight="1" x14ac:dyDescent="0.25">
      <c r="A118" s="8"/>
      <c r="C118" s="2"/>
      <c r="D118" s="2"/>
      <c r="E118" s="2"/>
    </row>
    <row r="119" spans="1:5" ht="18" customHeight="1" x14ac:dyDescent="0.25">
      <c r="A119" s="8"/>
      <c r="C119" s="2"/>
      <c r="D119" s="2"/>
      <c r="E119" s="2"/>
    </row>
    <row r="120" spans="1:5" ht="18" customHeight="1" x14ac:dyDescent="0.25">
      <c r="A120" s="8"/>
      <c r="C120" s="2"/>
      <c r="D120" s="2"/>
      <c r="E120" s="2"/>
    </row>
    <row r="121" spans="1:5" ht="18" customHeight="1" x14ac:dyDescent="0.25">
      <c r="A121" s="8"/>
      <c r="C121" s="2"/>
      <c r="D121" s="2"/>
      <c r="E121" s="2"/>
    </row>
    <row r="122" spans="1:5" ht="18" customHeight="1" x14ac:dyDescent="0.25">
      <c r="A122" s="8"/>
      <c r="C122" s="2"/>
      <c r="D122" s="2"/>
      <c r="E122" s="2"/>
    </row>
    <row r="123" spans="1:5" ht="18" customHeight="1" x14ac:dyDescent="0.25">
      <c r="A123" s="8"/>
      <c r="C123" s="2"/>
      <c r="D123" s="2"/>
      <c r="E123" s="2"/>
    </row>
    <row r="124" spans="1:5" ht="18" customHeight="1" x14ac:dyDescent="0.25">
      <c r="C124" s="2"/>
      <c r="D124" s="2"/>
      <c r="E124" s="2"/>
    </row>
    <row r="125" spans="1:5" ht="18" customHeight="1" x14ac:dyDescent="0.25">
      <c r="C125" s="2"/>
      <c r="D125" s="2"/>
      <c r="E125" s="2"/>
    </row>
    <row r="126" spans="1:5" ht="18" customHeight="1" x14ac:dyDescent="0.25">
      <c r="C126" s="2"/>
      <c r="D126" s="2"/>
      <c r="E126" s="2"/>
    </row>
    <row r="127" spans="1:5" ht="18" customHeight="1" x14ac:dyDescent="0.25">
      <c r="C127" s="2"/>
      <c r="D127" s="2"/>
      <c r="E127" s="2"/>
    </row>
    <row r="128" spans="1:5" ht="18" customHeight="1" x14ac:dyDescent="0.25">
      <c r="C128" s="2"/>
      <c r="D128" s="2"/>
      <c r="E128" s="2"/>
    </row>
    <row r="129" spans="1:5" ht="18" customHeight="1" x14ac:dyDescent="0.25">
      <c r="A129" s="8"/>
      <c r="C129" s="2"/>
      <c r="D129" s="2"/>
      <c r="E129" s="2"/>
    </row>
    <row r="130" spans="1:5" ht="18" customHeight="1" x14ac:dyDescent="0.25">
      <c r="A130" s="8"/>
      <c r="C130" s="2"/>
      <c r="D130" s="2"/>
      <c r="E130" s="2"/>
    </row>
    <row r="131" spans="1:5" ht="18" customHeight="1" x14ac:dyDescent="0.25">
      <c r="A131" s="8"/>
      <c r="C131" s="2"/>
      <c r="D131" s="2"/>
      <c r="E131" s="2"/>
    </row>
    <row r="132" spans="1:5" ht="18" customHeight="1" x14ac:dyDescent="0.25">
      <c r="A132" s="8"/>
      <c r="C132" s="2"/>
      <c r="D132" s="2"/>
      <c r="E132" s="2"/>
    </row>
    <row r="133" spans="1:5" ht="18" customHeight="1" x14ac:dyDescent="0.25">
      <c r="A133" s="8"/>
      <c r="C133" s="2"/>
      <c r="D133" s="2"/>
      <c r="E133" s="2"/>
    </row>
    <row r="134" spans="1:5" ht="18" customHeight="1" x14ac:dyDescent="0.25">
      <c r="A134" s="8"/>
      <c r="C134" s="2"/>
      <c r="D134" s="2"/>
      <c r="E134" s="2"/>
    </row>
    <row r="135" spans="1:5" ht="18" customHeight="1" x14ac:dyDescent="0.25">
      <c r="B135" s="1"/>
      <c r="C135" s="2"/>
      <c r="D135" s="2"/>
      <c r="E135" s="2"/>
    </row>
    <row r="136" spans="1:5" ht="18" customHeight="1" x14ac:dyDescent="0.25">
      <c r="B136" s="5"/>
      <c r="C136" s="2"/>
      <c r="D136" s="2"/>
      <c r="E136" s="2"/>
    </row>
    <row r="137" spans="1:5" ht="18" customHeight="1" x14ac:dyDescent="0.25">
      <c r="C137" s="2"/>
      <c r="D137" s="2"/>
      <c r="E137" s="2"/>
    </row>
    <row r="138" spans="1:5" ht="18" customHeight="1" x14ac:dyDescent="0.25">
      <c r="C138" s="11"/>
      <c r="D138" s="2"/>
      <c r="E138" s="11"/>
    </row>
    <row r="139" spans="1:5" ht="18" customHeight="1" x14ac:dyDescent="0.25">
      <c r="C139" s="2"/>
      <c r="D139" s="2"/>
      <c r="E139" s="2"/>
    </row>
    <row r="140" spans="1:5" ht="18" customHeight="1" x14ac:dyDescent="0.25">
      <c r="C140" s="2"/>
      <c r="D140" s="2"/>
      <c r="E140" s="2"/>
    </row>
    <row r="141" spans="1:5" ht="18" customHeight="1" x14ac:dyDescent="0.25">
      <c r="C141" s="2"/>
      <c r="D141" s="2"/>
      <c r="E141" s="2"/>
    </row>
    <row r="142" spans="1:5" ht="18" customHeight="1" x14ac:dyDescent="0.25">
      <c r="C142" s="2"/>
      <c r="D142" s="2"/>
      <c r="E142" s="2"/>
    </row>
    <row r="143" spans="1:5" ht="18" customHeight="1" x14ac:dyDescent="0.25">
      <c r="C143" s="2"/>
      <c r="D143" s="2"/>
      <c r="E143" s="2"/>
    </row>
    <row r="144" spans="1:5" ht="18" customHeight="1" x14ac:dyDescent="0.25">
      <c r="C144" s="2"/>
      <c r="D144" s="2"/>
      <c r="E144" s="2"/>
    </row>
    <row r="145" spans="1:5" ht="18" customHeight="1" x14ac:dyDescent="0.25">
      <c r="C145" s="2"/>
      <c r="D145" s="2"/>
      <c r="E145" s="2"/>
    </row>
    <row r="146" spans="1:5" ht="18" customHeight="1" x14ac:dyDescent="0.25">
      <c r="C146" s="2"/>
      <c r="D146" s="2"/>
      <c r="E146" s="2"/>
    </row>
    <row r="147" spans="1:5" ht="18" customHeight="1" x14ac:dyDescent="0.25">
      <c r="C147" s="2"/>
      <c r="D147" s="2"/>
      <c r="E147" s="2"/>
    </row>
    <row r="148" spans="1:5" ht="18" customHeight="1" x14ac:dyDescent="0.25">
      <c r="C148" s="2"/>
      <c r="D148" s="2"/>
      <c r="E148" s="2"/>
    </row>
    <row r="149" spans="1:5" ht="18" customHeight="1" x14ac:dyDescent="0.25">
      <c r="C149" s="2"/>
      <c r="D149" s="2"/>
      <c r="E149" s="2"/>
    </row>
    <row r="150" spans="1:5" ht="18" customHeight="1" x14ac:dyDescent="0.25">
      <c r="A150" s="8"/>
      <c r="C150" s="2"/>
      <c r="D150" s="2"/>
      <c r="E150" s="2"/>
    </row>
    <row r="151" spans="1:5" ht="18" customHeight="1" x14ac:dyDescent="0.25">
      <c r="A151" s="8"/>
      <c r="C151" s="2"/>
      <c r="D151" s="2"/>
      <c r="E151" s="2"/>
    </row>
    <row r="152" spans="1:5" ht="18" customHeight="1" x14ac:dyDescent="0.25">
      <c r="A152" s="8"/>
      <c r="C152" s="2"/>
      <c r="D152" s="2"/>
      <c r="E152" s="2"/>
    </row>
    <row r="153" spans="1:5" ht="18" customHeight="1" x14ac:dyDescent="0.25">
      <c r="A153" s="4"/>
      <c r="B153" s="4"/>
      <c r="C153" s="6"/>
      <c r="D153" s="2"/>
      <c r="E153" s="6"/>
    </row>
    <row r="154" spans="1:5" ht="18" customHeight="1" x14ac:dyDescent="0.25">
      <c r="C154" s="2"/>
      <c r="D154" s="2"/>
      <c r="E154" s="2"/>
    </row>
    <row r="155" spans="1:5" ht="18" customHeight="1" x14ac:dyDescent="0.25">
      <c r="C155" s="2"/>
      <c r="D155" s="2"/>
      <c r="E155" s="2"/>
    </row>
    <row r="156" spans="1:5" ht="18" customHeight="1" x14ac:dyDescent="0.25">
      <c r="C156" s="2"/>
      <c r="D156" s="2"/>
      <c r="E156" s="2"/>
    </row>
    <row r="157" spans="1:5" ht="18" customHeight="1" x14ac:dyDescent="0.25">
      <c r="C157" s="2"/>
      <c r="D157" s="2"/>
      <c r="E157" s="2"/>
    </row>
    <row r="158" spans="1:5" ht="18" customHeight="1" x14ac:dyDescent="0.25">
      <c r="C158" s="2"/>
      <c r="D158" s="2"/>
      <c r="E158" s="2"/>
    </row>
    <row r="159" spans="1:5" ht="18" customHeight="1" x14ac:dyDescent="0.25">
      <c r="C159" s="2"/>
      <c r="D159" s="2"/>
      <c r="E159" s="2"/>
    </row>
    <row r="160" spans="1:5" ht="18" customHeight="1" x14ac:dyDescent="0.25">
      <c r="A160" s="8"/>
      <c r="C160" s="2"/>
      <c r="D160" s="2"/>
      <c r="E160" s="2"/>
    </row>
    <row r="161" spans="1:5" ht="18" customHeight="1" x14ac:dyDescent="0.25">
      <c r="A161" s="8"/>
      <c r="C161" s="2"/>
      <c r="D161" s="2"/>
      <c r="E161" s="2"/>
    </row>
    <row r="162" spans="1:5" ht="18" customHeight="1" x14ac:dyDescent="0.25">
      <c r="A162" s="8"/>
      <c r="C162" s="2"/>
      <c r="D162" s="2"/>
      <c r="E162" s="2"/>
    </row>
    <row r="163" spans="1:5" ht="18" customHeight="1" x14ac:dyDescent="0.25">
      <c r="C163" s="2"/>
      <c r="D163" s="2"/>
      <c r="E163" s="2"/>
    </row>
    <row r="164" spans="1:5" ht="18" customHeight="1" x14ac:dyDescent="0.25">
      <c r="C164" s="2"/>
      <c r="D164" s="2"/>
      <c r="E164" s="2"/>
    </row>
    <row r="165" spans="1:5" ht="18" customHeight="1" x14ac:dyDescent="0.25">
      <c r="C165" s="2"/>
      <c r="D165" s="2"/>
      <c r="E165" s="2"/>
    </row>
    <row r="166" spans="1:5" ht="18" customHeight="1" x14ac:dyDescent="0.25">
      <c r="A166" s="8"/>
      <c r="B166" s="12"/>
      <c r="C166" s="2"/>
      <c r="D166" s="2"/>
      <c r="E166" s="2"/>
    </row>
    <row r="167" spans="1:5" ht="18" customHeight="1" x14ac:dyDescent="0.25">
      <c r="C167" s="2"/>
      <c r="D167" s="2"/>
      <c r="E167" s="2"/>
    </row>
    <row r="168" spans="1:5" ht="18" customHeight="1" x14ac:dyDescent="0.25">
      <c r="A168" s="8"/>
      <c r="C168" s="2"/>
      <c r="D168" s="2"/>
      <c r="E168" s="2"/>
    </row>
    <row r="169" spans="1:5" ht="18" customHeight="1" x14ac:dyDescent="0.25">
      <c r="C169" s="2"/>
      <c r="D169" s="2"/>
      <c r="E169" s="2"/>
    </row>
    <row r="170" spans="1:5" ht="18" customHeight="1" x14ac:dyDescent="0.25">
      <c r="C170" s="2"/>
      <c r="D170" s="2"/>
      <c r="E170" s="2"/>
    </row>
    <row r="171" spans="1:5" ht="18" customHeight="1" x14ac:dyDescent="0.25">
      <c r="C171" s="2"/>
      <c r="D171" s="2"/>
      <c r="E171" s="2"/>
    </row>
    <row r="172" spans="1:5" ht="18" customHeight="1" x14ac:dyDescent="0.25">
      <c r="C172" s="2"/>
      <c r="D172" s="2"/>
      <c r="E172" s="2"/>
    </row>
    <row r="173" spans="1:5" ht="18" customHeight="1" x14ac:dyDescent="0.25">
      <c r="C173" s="2"/>
      <c r="D173" s="2"/>
      <c r="E173" s="2"/>
    </row>
    <row r="174" spans="1:5" ht="18" customHeight="1" x14ac:dyDescent="0.25">
      <c r="C174" s="2"/>
      <c r="D174" s="2"/>
      <c r="E174" s="2"/>
    </row>
    <row r="175" spans="1:5" ht="18" customHeight="1" x14ac:dyDescent="0.25">
      <c r="C175" s="2"/>
      <c r="D175" s="2"/>
      <c r="E175" s="2"/>
    </row>
    <row r="176" spans="1:5" ht="18" customHeight="1" x14ac:dyDescent="0.25">
      <c r="C176" s="11"/>
      <c r="D176" s="2"/>
      <c r="E176" s="11"/>
    </row>
    <row r="177" spans="1:5" ht="18" customHeight="1" x14ac:dyDescent="0.25">
      <c r="C177" s="2"/>
      <c r="D177" s="2"/>
      <c r="E177" s="2"/>
    </row>
    <row r="178" spans="1:5" ht="18" customHeight="1" x14ac:dyDescent="0.25">
      <c r="C178" s="2"/>
      <c r="D178" s="2"/>
      <c r="E178" s="2"/>
    </row>
    <row r="179" spans="1:5" ht="18" customHeight="1" x14ac:dyDescent="0.25">
      <c r="C179" s="2"/>
      <c r="D179" s="2"/>
      <c r="E179" s="2"/>
    </row>
    <row r="180" spans="1:5" ht="18" customHeight="1" x14ac:dyDescent="0.25">
      <c r="C180" s="2"/>
      <c r="D180" s="2"/>
      <c r="E180" s="2"/>
    </row>
    <row r="181" spans="1:5" ht="18" customHeight="1" x14ac:dyDescent="0.25">
      <c r="C181" s="2"/>
      <c r="D181" s="2"/>
      <c r="E181" s="2"/>
    </row>
    <row r="182" spans="1:5" ht="18" customHeight="1" x14ac:dyDescent="0.25">
      <c r="C182" s="2"/>
      <c r="D182" s="2"/>
      <c r="E182" s="2"/>
    </row>
    <row r="183" spans="1:5" ht="18" customHeight="1" x14ac:dyDescent="0.25">
      <c r="A183" s="8"/>
      <c r="C183" s="2"/>
      <c r="D183" s="2"/>
      <c r="E183" s="2"/>
    </row>
    <row r="184" spans="1:5" ht="18" customHeight="1" x14ac:dyDescent="0.25">
      <c r="A184" s="4"/>
      <c r="B184" s="4"/>
      <c r="C184" s="6"/>
      <c r="D184" s="2"/>
      <c r="E184" s="6"/>
    </row>
    <row r="185" spans="1:5" ht="18" customHeight="1" x14ac:dyDescent="0.25">
      <c r="C185" s="2"/>
      <c r="D185" s="2"/>
      <c r="E185" s="2"/>
    </row>
    <row r="186" spans="1:5" ht="18" customHeight="1" x14ac:dyDescent="0.25">
      <c r="C186" s="2"/>
      <c r="D186" s="2"/>
      <c r="E186" s="2"/>
    </row>
    <row r="187" spans="1:5" ht="18" customHeight="1" x14ac:dyDescent="0.25">
      <c r="C187" s="2"/>
      <c r="D187" s="2"/>
      <c r="E187" s="2"/>
    </row>
    <row r="188" spans="1:5" ht="18" customHeight="1" x14ac:dyDescent="0.25">
      <c r="C188" s="2"/>
      <c r="D188" s="2"/>
      <c r="E188" s="2"/>
    </row>
    <row r="189" spans="1:5" ht="18" customHeight="1" x14ac:dyDescent="0.25">
      <c r="C189" s="2"/>
      <c r="D189" s="2"/>
      <c r="E189" s="2"/>
    </row>
    <row r="190" spans="1:5" ht="18" customHeight="1" x14ac:dyDescent="0.25">
      <c r="C190" s="2"/>
      <c r="D190" s="2"/>
      <c r="E190" s="2"/>
    </row>
    <row r="191" spans="1:5" ht="18" customHeight="1" x14ac:dyDescent="0.25">
      <c r="C191" s="2"/>
      <c r="D191" s="2"/>
      <c r="E191" s="2"/>
    </row>
    <row r="192" spans="1:5" ht="18" customHeight="1" x14ac:dyDescent="0.25">
      <c r="A192" s="8"/>
      <c r="C192" s="2"/>
      <c r="D192" s="2"/>
      <c r="E192" s="2"/>
    </row>
    <row r="193" spans="1:5" ht="18" customHeight="1" x14ac:dyDescent="0.25">
      <c r="A193" s="8"/>
      <c r="C193" s="2"/>
      <c r="D193" s="2"/>
      <c r="E193" s="2"/>
    </row>
    <row r="194" spans="1:5" ht="18" customHeight="1" x14ac:dyDescent="0.25">
      <c r="C194" s="2"/>
      <c r="D194" s="2"/>
      <c r="E194" s="2"/>
    </row>
    <row r="195" spans="1:5" ht="18" customHeight="1" x14ac:dyDescent="0.25">
      <c r="C195" s="2"/>
      <c r="D195" s="2"/>
      <c r="E195" s="2"/>
    </row>
    <row r="196" spans="1:5" ht="18" customHeight="1" x14ac:dyDescent="0.25">
      <c r="C196" s="2"/>
      <c r="D196" s="2"/>
      <c r="E196" s="2"/>
    </row>
    <row r="197" spans="1:5" ht="18" customHeight="1" x14ac:dyDescent="0.25">
      <c r="C197" s="2"/>
      <c r="D197" s="2"/>
      <c r="E197" s="2"/>
    </row>
    <row r="198" spans="1:5" ht="18" customHeight="1" x14ac:dyDescent="0.25">
      <c r="A198" s="86"/>
      <c r="B198" s="86"/>
      <c r="C198" s="13"/>
      <c r="D198" s="2"/>
      <c r="E198" s="13"/>
    </row>
  </sheetData>
  <pageMargins left="0.7" right="0.7" top="0.75" bottom="0.75" header="0.3" footer="0.3"/>
  <pageSetup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zoomScale="115" zoomScaleNormal="115" workbookViewId="0">
      <selection sqref="A1:Q14"/>
    </sheetView>
  </sheetViews>
  <sheetFormatPr defaultRowHeight="15" x14ac:dyDescent="0.25"/>
  <cols>
    <col min="1" max="2" width="3.7109375" customWidth="1"/>
    <col min="3" max="3" width="40.5703125" customWidth="1"/>
    <col min="4" max="4" width="13.140625" customWidth="1"/>
  </cols>
  <sheetData>
    <row r="1" spans="1:5" ht="67.5" customHeight="1" x14ac:dyDescent="0.25">
      <c r="A1" s="119">
        <v>4</v>
      </c>
      <c r="B1" s="119" t="s">
        <v>239</v>
      </c>
      <c r="C1" s="120" t="s">
        <v>240</v>
      </c>
      <c r="D1" s="121" t="s">
        <v>248</v>
      </c>
    </row>
    <row r="2" spans="1:5" ht="15.75" x14ac:dyDescent="0.25">
      <c r="A2" s="122"/>
      <c r="B2" s="122"/>
      <c r="C2" s="122" t="s">
        <v>241</v>
      </c>
      <c r="D2" s="123">
        <v>-28589</v>
      </c>
    </row>
    <row r="3" spans="1:5" x14ac:dyDescent="0.25">
      <c r="A3" s="124" t="s">
        <v>249</v>
      </c>
      <c r="B3" s="124"/>
      <c r="C3" s="124"/>
      <c r="D3" s="125">
        <v>-11629</v>
      </c>
    </row>
    <row r="4" spans="1:5" x14ac:dyDescent="0.25">
      <c r="A4" s="126"/>
      <c r="B4" s="126" t="s">
        <v>242</v>
      </c>
      <c r="C4" s="126"/>
      <c r="D4" s="127">
        <v>11629</v>
      </c>
    </row>
    <row r="5" spans="1:5" x14ac:dyDescent="0.25">
      <c r="A5" s="120"/>
      <c r="B5" s="120"/>
      <c r="C5" s="120" t="s">
        <v>243</v>
      </c>
      <c r="D5" s="128">
        <v>11629</v>
      </c>
    </row>
    <row r="6" spans="1:5" x14ac:dyDescent="0.25">
      <c r="A6" s="124" t="s">
        <v>164</v>
      </c>
      <c r="B6" s="124"/>
      <c r="C6" s="124"/>
      <c r="D6" s="125">
        <v>1000</v>
      </c>
    </row>
    <row r="7" spans="1:5" x14ac:dyDescent="0.25">
      <c r="A7" s="126"/>
      <c r="B7" s="126" t="s">
        <v>242</v>
      </c>
      <c r="C7" s="126"/>
      <c r="D7" s="127">
        <v>-1000</v>
      </c>
    </row>
    <row r="8" spans="1:5" x14ac:dyDescent="0.25">
      <c r="A8" s="120"/>
      <c r="B8" s="120"/>
      <c r="C8" s="120" t="s">
        <v>244</v>
      </c>
      <c r="D8" s="128">
        <v>-1000</v>
      </c>
      <c r="E8" t="s">
        <v>251</v>
      </c>
    </row>
    <row r="9" spans="1:5" x14ac:dyDescent="0.25">
      <c r="A9" s="124" t="s">
        <v>245</v>
      </c>
      <c r="B9" s="124"/>
      <c r="C9" s="124"/>
      <c r="D9" s="125">
        <v>-2215</v>
      </c>
    </row>
    <row r="10" spans="1:5" x14ac:dyDescent="0.25">
      <c r="A10" s="126"/>
      <c r="B10" s="126" t="s">
        <v>242</v>
      </c>
      <c r="C10" s="126"/>
      <c r="D10" s="127">
        <v>2215</v>
      </c>
    </row>
    <row r="11" spans="1:5" x14ac:dyDescent="0.25">
      <c r="A11" s="120"/>
      <c r="B11" s="120"/>
      <c r="C11" s="120" t="s">
        <v>243</v>
      </c>
      <c r="D11" s="128">
        <v>2215</v>
      </c>
      <c r="E11" t="s">
        <v>252</v>
      </c>
    </row>
    <row r="12" spans="1:5" x14ac:dyDescent="0.25">
      <c r="A12" s="124" t="s">
        <v>113</v>
      </c>
      <c r="B12" s="124"/>
      <c r="C12" s="124"/>
      <c r="D12" s="125">
        <v>-15745</v>
      </c>
    </row>
    <row r="13" spans="1:5" x14ac:dyDescent="0.25">
      <c r="A13" s="126"/>
      <c r="B13" s="126" t="s">
        <v>242</v>
      </c>
      <c r="C13" s="126"/>
      <c r="D13" s="127">
        <v>15745</v>
      </c>
    </row>
    <row r="14" spans="1:5" x14ac:dyDescent="0.25">
      <c r="A14" s="120"/>
      <c r="B14" s="120"/>
      <c r="C14" s="120" t="s">
        <v>250</v>
      </c>
      <c r="D14" s="128">
        <v>15745</v>
      </c>
    </row>
    <row r="15" spans="1:5" x14ac:dyDescent="0.25">
      <c r="A15" s="124"/>
      <c r="B15" s="124"/>
      <c r="C15" s="124"/>
      <c r="D15" s="125"/>
    </row>
    <row r="16" spans="1:5" x14ac:dyDescent="0.25">
      <c r="A16" s="126"/>
      <c r="B16" s="126"/>
      <c r="C16" s="126"/>
      <c r="D16" s="127"/>
    </row>
    <row r="17" spans="1:4" x14ac:dyDescent="0.25">
      <c r="A17" s="120"/>
      <c r="B17" s="120"/>
      <c r="C17" s="120"/>
      <c r="D17" s="128"/>
    </row>
    <row r="18" spans="1:4" x14ac:dyDescent="0.25">
      <c r="A18" s="124"/>
      <c r="B18" s="124"/>
      <c r="C18" s="124"/>
      <c r="D18" s="125"/>
    </row>
    <row r="19" spans="1:4" x14ac:dyDescent="0.25">
      <c r="A19" s="126"/>
      <c r="B19" s="126"/>
      <c r="C19" s="126"/>
      <c r="D19" s="127"/>
    </row>
    <row r="20" spans="1:4" x14ac:dyDescent="0.25">
      <c r="A20" s="120"/>
      <c r="B20" s="120"/>
      <c r="C20" s="120"/>
      <c r="D20" s="128"/>
    </row>
    <row r="21" spans="1:4" x14ac:dyDescent="0.25">
      <c r="A21" s="124"/>
      <c r="B21" s="124"/>
      <c r="C21" s="124"/>
      <c r="D21" s="125"/>
    </row>
    <row r="22" spans="1:4" x14ac:dyDescent="0.25">
      <c r="A22" s="126"/>
      <c r="B22" s="126"/>
      <c r="C22" s="126"/>
      <c r="D22" s="127"/>
    </row>
    <row r="23" spans="1:4" x14ac:dyDescent="0.25">
      <c r="A23" s="120"/>
      <c r="B23" s="120"/>
      <c r="C23" s="120"/>
      <c r="D23" s="1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1"/>
  <sheetViews>
    <sheetView zoomScale="97" zoomScaleNormal="97" workbookViewId="0">
      <selection sqref="A1:R169"/>
    </sheetView>
  </sheetViews>
  <sheetFormatPr defaultColWidth="9.140625" defaultRowHeight="15" x14ac:dyDescent="0.25"/>
  <cols>
    <col min="1" max="1" width="5.28515625" customWidth="1"/>
    <col min="2" max="2" width="6.42578125" customWidth="1"/>
    <col min="3" max="3" width="42.7109375" customWidth="1"/>
    <col min="4" max="4" width="14.5703125" customWidth="1"/>
  </cols>
  <sheetData>
    <row r="1" spans="1:5" x14ac:dyDescent="0.25">
      <c r="A1" s="119"/>
      <c r="B1" s="119"/>
      <c r="C1" s="120"/>
      <c r="D1" s="121"/>
      <c r="E1" s="3"/>
    </row>
    <row r="2" spans="1:5" ht="15.75" x14ac:dyDescent="0.25">
      <c r="A2" s="122"/>
      <c r="B2" s="122"/>
      <c r="C2" s="122"/>
      <c r="D2" s="123"/>
      <c r="E2" s="3"/>
    </row>
    <row r="3" spans="1:5" x14ac:dyDescent="0.25">
      <c r="A3" s="124"/>
      <c r="B3" s="124"/>
      <c r="C3" s="124"/>
      <c r="D3" s="125"/>
      <c r="E3" s="3"/>
    </row>
    <row r="4" spans="1:5" x14ac:dyDescent="0.25">
      <c r="A4" s="126"/>
      <c r="B4" s="126"/>
      <c r="C4" s="126"/>
      <c r="D4" s="127"/>
      <c r="E4" s="3"/>
    </row>
    <row r="5" spans="1:5" x14ac:dyDescent="0.25">
      <c r="A5" s="120"/>
      <c r="B5" s="120"/>
      <c r="C5" s="120"/>
      <c r="D5" s="128"/>
      <c r="E5" s="3"/>
    </row>
    <row r="6" spans="1:5" x14ac:dyDescent="0.25">
      <c r="A6" s="120"/>
      <c r="B6" s="120"/>
      <c r="C6" s="120"/>
      <c r="D6" s="128"/>
      <c r="E6" s="3"/>
    </row>
    <row r="7" spans="1:5" x14ac:dyDescent="0.25">
      <c r="A7" s="120"/>
      <c r="B7" s="120"/>
      <c r="C7" s="120"/>
      <c r="D7" s="128"/>
      <c r="E7" s="3"/>
    </row>
    <row r="8" spans="1:5" x14ac:dyDescent="0.25">
      <c r="A8" s="120"/>
      <c r="B8" s="120"/>
      <c r="C8" s="120"/>
      <c r="D8" s="128"/>
      <c r="E8" s="3"/>
    </row>
    <row r="9" spans="1:5" x14ac:dyDescent="0.25">
      <c r="A9" s="120"/>
      <c r="B9" s="120"/>
      <c r="C9" s="120"/>
      <c r="D9" s="128"/>
      <c r="E9" s="3"/>
    </row>
    <row r="10" spans="1:5" x14ac:dyDescent="0.25">
      <c r="A10" s="120"/>
      <c r="B10" s="120"/>
      <c r="C10" s="120"/>
      <c r="D10" s="128"/>
      <c r="E10" s="3"/>
    </row>
    <row r="11" spans="1:5" x14ac:dyDescent="0.25">
      <c r="A11" s="120"/>
      <c r="B11" s="120"/>
      <c r="C11" s="120"/>
      <c r="D11" s="128"/>
    </row>
    <row r="12" spans="1:5" x14ac:dyDescent="0.25">
      <c r="A12" s="124"/>
      <c r="B12" s="124"/>
      <c r="C12" s="124"/>
      <c r="D12" s="125"/>
    </row>
    <row r="13" spans="1:5" x14ac:dyDescent="0.25">
      <c r="A13" s="126"/>
      <c r="B13" s="126"/>
      <c r="C13" s="126"/>
      <c r="D13" s="127"/>
    </row>
    <row r="14" spans="1:5" x14ac:dyDescent="0.25">
      <c r="A14" s="120"/>
      <c r="B14" s="120"/>
      <c r="C14" s="120"/>
      <c r="D14" s="128"/>
    </row>
    <row r="15" spans="1:5" x14ac:dyDescent="0.25">
      <c r="A15" s="124"/>
      <c r="B15" s="124"/>
      <c r="C15" s="124"/>
      <c r="D15" s="125"/>
    </row>
    <row r="16" spans="1:5" x14ac:dyDescent="0.25">
      <c r="A16" s="126"/>
      <c r="B16" s="126"/>
      <c r="C16" s="126"/>
      <c r="D16" s="127"/>
    </row>
    <row r="17" spans="1:5" x14ac:dyDescent="0.25">
      <c r="A17" s="120"/>
      <c r="B17" s="120"/>
      <c r="C17" s="120"/>
      <c r="D17" s="128"/>
    </row>
    <row r="18" spans="1:5" x14ac:dyDescent="0.25">
      <c r="A18" s="124"/>
      <c r="B18" s="124"/>
      <c r="C18" s="124"/>
      <c r="D18" s="125"/>
    </row>
    <row r="19" spans="1:5" x14ac:dyDescent="0.25">
      <c r="A19" s="126"/>
      <c r="B19" s="126"/>
      <c r="C19" s="126"/>
      <c r="D19" s="127"/>
    </row>
    <row r="20" spans="1:5" x14ac:dyDescent="0.25">
      <c r="A20" s="120"/>
      <c r="B20" s="120"/>
      <c r="C20" s="120"/>
      <c r="D20" s="128"/>
    </row>
    <row r="21" spans="1:5" x14ac:dyDescent="0.25">
      <c r="A21" s="120"/>
      <c r="B21" s="120"/>
      <c r="C21" s="120"/>
      <c r="D21" s="128"/>
    </row>
    <row r="22" spans="1:5" x14ac:dyDescent="0.25">
      <c r="A22" s="120"/>
      <c r="B22" s="120"/>
      <c r="C22" s="120"/>
      <c r="D22" s="128"/>
    </row>
    <row r="23" spans="1:5" x14ac:dyDescent="0.25">
      <c r="A23" s="120"/>
      <c r="B23" s="120"/>
      <c r="C23" s="120"/>
      <c r="D23" s="128"/>
    </row>
    <row r="24" spans="1:5" x14ac:dyDescent="0.25">
      <c r="A24" s="124"/>
      <c r="B24" s="124"/>
      <c r="C24" s="124"/>
      <c r="D24" s="125"/>
      <c r="E24" s="14"/>
    </row>
    <row r="25" spans="1:5" x14ac:dyDescent="0.25">
      <c r="A25" s="126"/>
      <c r="B25" s="126"/>
      <c r="C25" s="126"/>
      <c r="D25" s="127"/>
    </row>
    <row r="26" spans="1:5" x14ac:dyDescent="0.25">
      <c r="A26" s="120"/>
      <c r="B26" s="120"/>
      <c r="C26" s="120"/>
      <c r="D26" s="128"/>
    </row>
    <row r="27" spans="1:5" x14ac:dyDescent="0.25">
      <c r="A27" s="124"/>
      <c r="B27" s="124"/>
      <c r="C27" s="124"/>
      <c r="D27" s="125"/>
    </row>
    <row r="28" spans="1:5" x14ac:dyDescent="0.25">
      <c r="A28" s="126"/>
      <c r="B28" s="126"/>
      <c r="C28" s="126"/>
      <c r="D28" s="127"/>
    </row>
    <row r="29" spans="1:5" x14ac:dyDescent="0.25">
      <c r="A29" s="120"/>
      <c r="B29" s="120"/>
      <c r="C29" s="120"/>
      <c r="D29" s="128"/>
    </row>
    <row r="30" spans="1:5" s="130" customFormat="1" x14ac:dyDescent="0.25">
      <c r="A30" s="124"/>
      <c r="B30" s="124"/>
      <c r="C30" s="124"/>
      <c r="D30" s="125"/>
    </row>
    <row r="31" spans="1:5" x14ac:dyDescent="0.25">
      <c r="A31" s="126"/>
      <c r="B31" s="126"/>
      <c r="C31" s="126"/>
      <c r="D31" s="127"/>
    </row>
    <row r="32" spans="1:5" x14ac:dyDescent="0.25">
      <c r="A32" s="120"/>
      <c r="B32" s="120"/>
      <c r="C32" s="120"/>
      <c r="D32" s="128"/>
    </row>
    <row r="33" spans="1:5" x14ac:dyDescent="0.25">
      <c r="A33" s="124"/>
      <c r="B33" s="124"/>
      <c r="C33" s="124"/>
      <c r="D33" s="125"/>
    </row>
    <row r="34" spans="1:5" x14ac:dyDescent="0.25">
      <c r="A34" s="126"/>
      <c r="B34" s="126"/>
      <c r="C34" s="126"/>
      <c r="D34" s="127"/>
    </row>
    <row r="35" spans="1:5" x14ac:dyDescent="0.25">
      <c r="A35" s="120"/>
      <c r="B35" s="120"/>
      <c r="C35" s="120"/>
      <c r="D35" s="128"/>
    </row>
    <row r="36" spans="1:5" x14ac:dyDescent="0.25">
      <c r="A36" s="124"/>
      <c r="B36" s="124"/>
      <c r="C36" s="124"/>
      <c r="D36" s="125"/>
    </row>
    <row r="37" spans="1:5" x14ac:dyDescent="0.25">
      <c r="A37" s="126"/>
      <c r="B37" s="126"/>
      <c r="C37" s="126"/>
      <c r="D37" s="127"/>
    </row>
    <row r="38" spans="1:5" x14ac:dyDescent="0.25">
      <c r="A38" s="120"/>
      <c r="B38" s="120"/>
      <c r="C38" s="120"/>
      <c r="D38" s="128"/>
    </row>
    <row r="39" spans="1:5" s="130" customFormat="1" x14ac:dyDescent="0.25">
      <c r="A39" s="124"/>
      <c r="B39" s="124"/>
      <c r="C39" s="124"/>
      <c r="D39" s="125"/>
      <c r="E39"/>
    </row>
    <row r="40" spans="1:5" x14ac:dyDescent="0.25">
      <c r="A40" s="126"/>
      <c r="B40" s="126"/>
      <c r="C40" s="126"/>
      <c r="D40" s="127"/>
    </row>
    <row r="41" spans="1:5" x14ac:dyDescent="0.25">
      <c r="A41" s="120"/>
      <c r="B41" s="120"/>
      <c r="C41" s="120"/>
      <c r="D41" s="128"/>
    </row>
    <row r="42" spans="1:5" x14ac:dyDescent="0.25">
      <c r="A42" s="120"/>
      <c r="B42" s="120"/>
      <c r="C42" s="120"/>
      <c r="D42" s="128"/>
    </row>
    <row r="43" spans="1:5" x14ac:dyDescent="0.25">
      <c r="A43" s="124"/>
      <c r="B43" s="124"/>
      <c r="C43" s="124"/>
      <c r="D43" s="125"/>
    </row>
    <row r="44" spans="1:5" x14ac:dyDescent="0.25">
      <c r="A44" s="126"/>
      <c r="B44" s="126"/>
      <c r="C44" s="126"/>
      <c r="D44" s="127"/>
    </row>
    <row r="45" spans="1:5" x14ac:dyDescent="0.25">
      <c r="A45" s="120"/>
      <c r="B45" s="120"/>
      <c r="C45" s="120"/>
      <c r="D45" s="128"/>
    </row>
    <row r="46" spans="1:5" x14ac:dyDescent="0.25">
      <c r="A46" s="124"/>
      <c r="B46" s="124"/>
      <c r="C46" s="124"/>
      <c r="D46" s="125"/>
    </row>
    <row r="47" spans="1:5" x14ac:dyDescent="0.25">
      <c r="A47" s="126"/>
      <c r="B47" s="126"/>
      <c r="C47" s="126"/>
      <c r="D47" s="127"/>
    </row>
    <row r="48" spans="1:5" x14ac:dyDescent="0.25">
      <c r="A48" s="120"/>
      <c r="B48" s="120"/>
      <c r="C48" s="120"/>
      <c r="D48" s="128"/>
    </row>
    <row r="49" spans="1:4" x14ac:dyDescent="0.25">
      <c r="A49" s="120"/>
      <c r="B49" s="120"/>
      <c r="C49" s="120"/>
      <c r="D49" s="128"/>
    </row>
    <row r="50" spans="1:4" x14ac:dyDescent="0.25">
      <c r="A50" s="120"/>
      <c r="B50" s="120"/>
      <c r="C50" s="120"/>
      <c r="D50" s="128"/>
    </row>
    <row r="51" spans="1:4" x14ac:dyDescent="0.25">
      <c r="A51" s="120"/>
      <c r="B51" s="120"/>
      <c r="C51" s="120"/>
      <c r="D51" s="128"/>
    </row>
    <row r="52" spans="1:4" x14ac:dyDescent="0.25">
      <c r="A52" s="124"/>
      <c r="B52" s="124"/>
      <c r="C52" s="124"/>
      <c r="D52" s="125"/>
    </row>
    <row r="53" spans="1:4" x14ac:dyDescent="0.25">
      <c r="A53" s="126"/>
      <c r="B53" s="126"/>
      <c r="C53" s="126"/>
      <c r="D53" s="127"/>
    </row>
    <row r="54" spans="1:4" x14ac:dyDescent="0.25">
      <c r="A54" s="120"/>
      <c r="B54" s="120"/>
      <c r="C54" s="120"/>
      <c r="D54" s="128"/>
    </row>
    <row r="55" spans="1:4" x14ac:dyDescent="0.25">
      <c r="A55" s="124"/>
      <c r="B55" s="124"/>
      <c r="C55" s="124"/>
      <c r="D55" s="125"/>
    </row>
    <row r="56" spans="1:4" x14ac:dyDescent="0.25">
      <c r="A56" s="126"/>
      <c r="B56" s="126"/>
      <c r="C56" s="126"/>
      <c r="D56" s="127"/>
    </row>
    <row r="57" spans="1:4" x14ac:dyDescent="0.25">
      <c r="A57" s="120"/>
      <c r="B57" s="120"/>
      <c r="C57" s="120"/>
      <c r="D57" s="128"/>
    </row>
    <row r="58" spans="1:4" x14ac:dyDescent="0.25">
      <c r="A58" s="120"/>
      <c r="B58" s="120"/>
      <c r="C58" s="120"/>
      <c r="D58" s="128"/>
    </row>
    <row r="59" spans="1:4" x14ac:dyDescent="0.25">
      <c r="A59" s="120"/>
      <c r="B59" s="120"/>
      <c r="C59" s="120"/>
      <c r="D59" s="128"/>
    </row>
    <row r="60" spans="1:4" x14ac:dyDescent="0.25">
      <c r="A60" s="120"/>
      <c r="B60" s="120"/>
      <c r="C60" s="120"/>
      <c r="D60" s="128"/>
    </row>
    <row r="61" spans="1:4" x14ac:dyDescent="0.25">
      <c r="A61" s="120"/>
      <c r="B61" s="120"/>
      <c r="C61" s="120"/>
      <c r="D61" s="128"/>
    </row>
    <row r="62" spans="1:4" x14ac:dyDescent="0.25">
      <c r="A62" s="120"/>
      <c r="B62" s="120"/>
      <c r="C62" s="120"/>
      <c r="D62" s="128"/>
    </row>
    <row r="63" spans="1:4" x14ac:dyDescent="0.25">
      <c r="A63" s="124"/>
      <c r="B63" s="124"/>
      <c r="C63" s="124"/>
      <c r="D63" s="125"/>
    </row>
    <row r="64" spans="1:4" x14ac:dyDescent="0.25">
      <c r="A64" s="126"/>
      <c r="B64" s="126"/>
      <c r="C64" s="126"/>
      <c r="D64" s="127"/>
    </row>
    <row r="65" spans="1:5" x14ac:dyDescent="0.25">
      <c r="A65" s="120"/>
      <c r="B65" s="120"/>
      <c r="C65" s="120"/>
      <c r="D65" s="128"/>
      <c r="E65" s="130"/>
    </row>
    <row r="66" spans="1:5" x14ac:dyDescent="0.25">
      <c r="A66" s="124"/>
      <c r="B66" s="124"/>
      <c r="C66" s="124"/>
      <c r="D66" s="125"/>
    </row>
    <row r="67" spans="1:5" x14ac:dyDescent="0.25">
      <c r="A67" s="126"/>
      <c r="B67" s="126"/>
      <c r="C67" s="126"/>
      <c r="D67" s="127"/>
    </row>
    <row r="68" spans="1:5" x14ac:dyDescent="0.25">
      <c r="A68" s="120"/>
      <c r="B68" s="120"/>
      <c r="C68" s="120"/>
      <c r="D68" s="128"/>
    </row>
    <row r="69" spans="1:5" x14ac:dyDescent="0.25">
      <c r="A69" s="124"/>
      <c r="B69" s="124"/>
      <c r="C69" s="124"/>
      <c r="D69" s="125"/>
    </row>
    <row r="70" spans="1:5" x14ac:dyDescent="0.25">
      <c r="A70" s="126"/>
      <c r="B70" s="126"/>
      <c r="C70" s="126"/>
      <c r="D70" s="127"/>
    </row>
    <row r="71" spans="1:5" x14ac:dyDescent="0.25">
      <c r="A71" s="120"/>
      <c r="B71" s="120"/>
      <c r="C71" s="120"/>
      <c r="D71" s="128"/>
    </row>
    <row r="72" spans="1:5" x14ac:dyDescent="0.25">
      <c r="A72" s="120"/>
      <c r="B72" s="120"/>
      <c r="C72" s="120"/>
      <c r="D72" s="128"/>
    </row>
    <row r="73" spans="1:5" x14ac:dyDescent="0.25">
      <c r="A73" s="120"/>
      <c r="B73" s="120"/>
      <c r="C73" s="120"/>
      <c r="D73" s="128"/>
    </row>
    <row r="74" spans="1:5" x14ac:dyDescent="0.25">
      <c r="A74" s="124"/>
      <c r="B74" s="124"/>
      <c r="C74" s="124"/>
      <c r="D74" s="125"/>
    </row>
    <row r="75" spans="1:5" x14ac:dyDescent="0.25">
      <c r="A75" s="126"/>
      <c r="B75" s="126"/>
      <c r="C75" s="126"/>
      <c r="D75" s="127"/>
    </row>
    <row r="76" spans="1:5" x14ac:dyDescent="0.25">
      <c r="A76" s="120"/>
      <c r="B76" s="120"/>
      <c r="C76" s="120"/>
      <c r="D76" s="128"/>
    </row>
    <row r="77" spans="1:5" x14ac:dyDescent="0.25">
      <c r="A77" s="120"/>
      <c r="B77" s="120"/>
      <c r="C77" s="120"/>
      <c r="D77" s="128"/>
    </row>
    <row r="78" spans="1:5" x14ac:dyDescent="0.25">
      <c r="A78" s="120"/>
      <c r="B78" s="120"/>
      <c r="C78" s="120"/>
      <c r="D78" s="128"/>
    </row>
    <row r="79" spans="1:5" x14ac:dyDescent="0.25">
      <c r="A79" s="124"/>
      <c r="B79" s="124"/>
      <c r="C79" s="124"/>
      <c r="D79" s="125"/>
    </row>
    <row r="80" spans="1:5" x14ac:dyDescent="0.25">
      <c r="A80" s="126"/>
      <c r="B80" s="126"/>
      <c r="C80" s="126"/>
      <c r="D80" s="127"/>
      <c r="E80" s="130"/>
    </row>
    <row r="81" spans="1:5" x14ac:dyDescent="0.25">
      <c r="A81" s="120"/>
      <c r="B81" s="120"/>
      <c r="C81" s="120"/>
      <c r="D81" s="128"/>
    </row>
    <row r="82" spans="1:5" x14ac:dyDescent="0.25">
      <c r="A82" s="120"/>
      <c r="B82" s="120"/>
      <c r="C82" s="120"/>
      <c r="D82" s="128"/>
    </row>
    <row r="83" spans="1:5" x14ac:dyDescent="0.25">
      <c r="A83" s="120"/>
      <c r="B83" s="120"/>
      <c r="C83" s="120"/>
      <c r="D83" s="128"/>
    </row>
    <row r="84" spans="1:5" s="130" customFormat="1" x14ac:dyDescent="0.25">
      <c r="A84" s="120"/>
      <c r="B84" s="120"/>
      <c r="C84" s="120"/>
      <c r="D84" s="128"/>
    </row>
    <row r="85" spans="1:5" x14ac:dyDescent="0.25">
      <c r="A85" s="124"/>
      <c r="B85" s="124"/>
      <c r="C85" s="124"/>
      <c r="D85" s="125"/>
    </row>
    <row r="86" spans="1:5" x14ac:dyDescent="0.25">
      <c r="A86" s="126"/>
      <c r="B86" s="126"/>
      <c r="C86" s="126"/>
      <c r="D86" s="127"/>
      <c r="E86" s="130"/>
    </row>
    <row r="87" spans="1:5" x14ac:dyDescent="0.25">
      <c r="A87" s="120"/>
      <c r="B87" s="120"/>
      <c r="C87" s="120"/>
      <c r="D87" s="128"/>
    </row>
    <row r="88" spans="1:5" x14ac:dyDescent="0.25">
      <c r="A88" s="120"/>
      <c r="B88" s="120"/>
      <c r="C88" s="120"/>
      <c r="D88" s="128"/>
    </row>
    <row r="89" spans="1:5" x14ac:dyDescent="0.25">
      <c r="A89" s="120"/>
      <c r="B89" s="120"/>
      <c r="C89" s="120"/>
      <c r="D89" s="128"/>
    </row>
    <row r="90" spans="1:5" x14ac:dyDescent="0.25">
      <c r="A90" s="124"/>
      <c r="B90" s="124"/>
      <c r="C90" s="124"/>
      <c r="D90" s="125"/>
    </row>
    <row r="91" spans="1:5" x14ac:dyDescent="0.25">
      <c r="A91" s="126"/>
      <c r="B91" s="126"/>
      <c r="C91" s="126"/>
      <c r="D91" s="127"/>
    </row>
    <row r="92" spans="1:5" x14ac:dyDescent="0.25">
      <c r="A92" s="120"/>
      <c r="B92" s="120"/>
      <c r="C92" s="120"/>
      <c r="D92" s="128"/>
      <c r="E92" s="130"/>
    </row>
    <row r="93" spans="1:5" x14ac:dyDescent="0.25">
      <c r="A93" s="120"/>
      <c r="B93" s="120"/>
      <c r="C93" s="120"/>
      <c r="D93" s="128"/>
    </row>
    <row r="94" spans="1:5" x14ac:dyDescent="0.25">
      <c r="A94" s="120"/>
      <c r="B94" s="120"/>
      <c r="C94" s="120"/>
      <c r="D94" s="128"/>
    </row>
    <row r="95" spans="1:5" x14ac:dyDescent="0.25">
      <c r="A95" s="124"/>
      <c r="B95" s="124"/>
      <c r="C95" s="124"/>
      <c r="D95" s="125"/>
    </row>
    <row r="96" spans="1:5" x14ac:dyDescent="0.25">
      <c r="A96" s="126"/>
      <c r="B96" s="126"/>
      <c r="C96" s="126"/>
      <c r="D96" s="127"/>
    </row>
    <row r="97" spans="1:5" x14ac:dyDescent="0.25">
      <c r="A97" s="120"/>
      <c r="B97" s="120"/>
      <c r="C97" s="120"/>
      <c r="D97" s="128"/>
    </row>
    <row r="98" spans="1:5" x14ac:dyDescent="0.25">
      <c r="A98" s="120"/>
      <c r="B98" s="120"/>
      <c r="C98" s="120"/>
      <c r="D98" s="128"/>
    </row>
    <row r="99" spans="1:5" x14ac:dyDescent="0.25">
      <c r="A99" s="120"/>
      <c r="B99" s="120"/>
      <c r="C99" s="120"/>
      <c r="D99" s="128"/>
    </row>
    <row r="100" spans="1:5" x14ac:dyDescent="0.25">
      <c r="A100" s="120"/>
      <c r="B100" s="120"/>
      <c r="C100" s="120"/>
      <c r="D100" s="128"/>
    </row>
    <row r="101" spans="1:5" x14ac:dyDescent="0.25">
      <c r="A101" s="120"/>
      <c r="B101" s="120"/>
      <c r="C101" s="120"/>
      <c r="D101" s="128"/>
      <c r="E101" s="130"/>
    </row>
    <row r="102" spans="1:5" x14ac:dyDescent="0.25">
      <c r="A102" s="124"/>
      <c r="B102" s="124"/>
      <c r="C102" s="124"/>
      <c r="D102" s="125"/>
    </row>
    <row r="103" spans="1:5" x14ac:dyDescent="0.25">
      <c r="A103" s="126"/>
      <c r="B103" s="126"/>
      <c r="C103" s="126"/>
      <c r="D103" s="127"/>
    </row>
    <row r="104" spans="1:5" x14ac:dyDescent="0.25">
      <c r="A104" s="120"/>
      <c r="B104" s="120"/>
      <c r="C104" s="120"/>
      <c r="D104" s="128"/>
    </row>
    <row r="105" spans="1:5" x14ac:dyDescent="0.25">
      <c r="A105" s="120"/>
      <c r="B105" s="120"/>
      <c r="C105" s="120"/>
      <c r="D105" s="128"/>
    </row>
    <row r="106" spans="1:5" x14ac:dyDescent="0.25">
      <c r="A106" s="124"/>
      <c r="B106" s="124"/>
      <c r="C106" s="124"/>
      <c r="D106" s="125"/>
    </row>
    <row r="107" spans="1:5" x14ac:dyDescent="0.25">
      <c r="A107" s="126"/>
      <c r="B107" s="126"/>
      <c r="C107" s="126"/>
      <c r="D107" s="127"/>
    </row>
    <row r="108" spans="1:5" x14ac:dyDescent="0.25">
      <c r="A108" s="120"/>
      <c r="B108" s="120"/>
      <c r="C108" s="120"/>
      <c r="D108" s="128"/>
    </row>
    <row r="109" spans="1:5" x14ac:dyDescent="0.25">
      <c r="A109" s="124"/>
      <c r="B109" s="124"/>
      <c r="C109" s="124"/>
      <c r="D109" s="125"/>
    </row>
    <row r="110" spans="1:5" x14ac:dyDescent="0.25">
      <c r="A110" s="126"/>
      <c r="B110" s="126"/>
      <c r="C110" s="126"/>
      <c r="D110" s="127"/>
    </row>
    <row r="111" spans="1:5" x14ac:dyDescent="0.25">
      <c r="A111" s="120"/>
      <c r="B111" s="120"/>
      <c r="C111" s="120"/>
      <c r="D111" s="128"/>
    </row>
    <row r="112" spans="1:5" x14ac:dyDescent="0.25">
      <c r="A112" s="120"/>
      <c r="B112" s="120"/>
      <c r="C112" s="120"/>
      <c r="D112" s="128"/>
    </row>
    <row r="113" spans="1:4" x14ac:dyDescent="0.25">
      <c r="A113" s="120"/>
      <c r="B113" s="120"/>
      <c r="C113" s="120"/>
      <c r="D113" s="128"/>
    </row>
    <row r="114" spans="1:4" x14ac:dyDescent="0.25">
      <c r="A114" s="120"/>
      <c r="B114" s="120"/>
      <c r="C114" s="120"/>
      <c r="D114" s="128"/>
    </row>
    <row r="115" spans="1:4" x14ac:dyDescent="0.25">
      <c r="A115" s="120"/>
      <c r="B115" s="120"/>
      <c r="C115" s="120"/>
      <c r="D115" s="128"/>
    </row>
    <row r="116" spans="1:4" x14ac:dyDescent="0.25">
      <c r="A116" s="124"/>
      <c r="B116" s="124"/>
      <c r="C116" s="124"/>
      <c r="D116" s="125"/>
    </row>
    <row r="117" spans="1:4" x14ac:dyDescent="0.25">
      <c r="A117" s="126"/>
      <c r="B117" s="126"/>
      <c r="C117" s="126"/>
      <c r="D117" s="127"/>
    </row>
    <row r="118" spans="1:4" x14ac:dyDescent="0.25">
      <c r="A118" s="120"/>
      <c r="B118" s="120"/>
      <c r="C118" s="120"/>
      <c r="D118" s="128"/>
    </row>
    <row r="119" spans="1:4" x14ac:dyDescent="0.25">
      <c r="A119" s="120"/>
      <c r="B119" s="120"/>
      <c r="C119" s="120"/>
      <c r="D119" s="128"/>
    </row>
    <row r="120" spans="1:4" x14ac:dyDescent="0.25">
      <c r="A120" s="120"/>
      <c r="B120" s="120"/>
      <c r="C120" s="120"/>
      <c r="D120" s="128"/>
    </row>
    <row r="121" spans="1:4" x14ac:dyDescent="0.25">
      <c r="A121" s="120"/>
      <c r="B121" s="120"/>
      <c r="C121" s="120"/>
      <c r="D121" s="128"/>
    </row>
    <row r="122" spans="1:4" x14ac:dyDescent="0.25">
      <c r="A122" s="120"/>
      <c r="B122" s="120"/>
      <c r="C122" s="120"/>
      <c r="D122" s="128"/>
    </row>
    <row r="123" spans="1:4" x14ac:dyDescent="0.25">
      <c r="A123" s="120"/>
      <c r="B123" s="120"/>
      <c r="C123" s="120"/>
      <c r="D123" s="128"/>
    </row>
    <row r="124" spans="1:4" x14ac:dyDescent="0.25">
      <c r="A124" s="120"/>
      <c r="B124" s="120"/>
      <c r="C124" s="120"/>
      <c r="D124" s="128"/>
    </row>
    <row r="125" spans="1:4" x14ac:dyDescent="0.25">
      <c r="A125" s="120"/>
      <c r="B125" s="120"/>
      <c r="C125" s="120"/>
      <c r="D125" s="128"/>
    </row>
    <row r="126" spans="1:4" x14ac:dyDescent="0.25">
      <c r="A126" s="120"/>
      <c r="B126" s="120"/>
      <c r="C126" s="120"/>
      <c r="D126" s="128"/>
    </row>
    <row r="127" spans="1:4" x14ac:dyDescent="0.25">
      <c r="A127" s="124"/>
      <c r="B127" s="124"/>
      <c r="C127" s="124"/>
      <c r="D127" s="125"/>
    </row>
    <row r="128" spans="1:4" x14ac:dyDescent="0.25">
      <c r="A128" s="126"/>
      <c r="B128" s="126"/>
      <c r="C128" s="126"/>
      <c r="D128" s="127"/>
    </row>
    <row r="129" spans="1:5" x14ac:dyDescent="0.25">
      <c r="A129" s="120"/>
      <c r="B129" s="120"/>
      <c r="C129" s="120"/>
      <c r="D129" s="128"/>
    </row>
    <row r="130" spans="1:5" x14ac:dyDescent="0.25">
      <c r="A130" s="120"/>
      <c r="B130" s="120"/>
      <c r="C130" s="120"/>
      <c r="D130" s="128"/>
    </row>
    <row r="131" spans="1:5" x14ac:dyDescent="0.25">
      <c r="A131" s="120"/>
      <c r="B131" s="120"/>
      <c r="C131" s="120"/>
      <c r="D131" s="128"/>
    </row>
    <row r="132" spans="1:5" x14ac:dyDescent="0.25">
      <c r="A132" s="120"/>
      <c r="B132" s="120"/>
      <c r="C132" s="120"/>
      <c r="D132" s="128"/>
      <c r="E132" s="130"/>
    </row>
    <row r="133" spans="1:5" x14ac:dyDescent="0.25">
      <c r="A133" s="120"/>
      <c r="B133" s="120"/>
      <c r="C133" s="120"/>
      <c r="D133" s="128"/>
    </row>
    <row r="134" spans="1:5" x14ac:dyDescent="0.25">
      <c r="A134" s="120"/>
      <c r="B134" s="120"/>
      <c r="C134" s="120"/>
      <c r="D134" s="128"/>
    </row>
    <row r="135" spans="1:5" x14ac:dyDescent="0.25">
      <c r="A135" s="124"/>
      <c r="B135" s="124"/>
      <c r="C135" s="124"/>
      <c r="D135" s="125"/>
    </row>
    <row r="136" spans="1:5" x14ac:dyDescent="0.25">
      <c r="A136" s="126"/>
      <c r="B136" s="126"/>
      <c r="C136" s="126"/>
      <c r="D136" s="127"/>
    </row>
    <row r="137" spans="1:5" x14ac:dyDescent="0.25">
      <c r="A137" s="120"/>
      <c r="B137" s="120"/>
      <c r="C137" s="120"/>
      <c r="D137" s="128"/>
    </row>
    <row r="138" spans="1:5" x14ac:dyDescent="0.25">
      <c r="A138" s="120"/>
      <c r="B138" s="120"/>
      <c r="C138" s="120"/>
      <c r="D138" s="128"/>
    </row>
    <row r="139" spans="1:5" x14ac:dyDescent="0.25">
      <c r="A139" s="120"/>
      <c r="B139" s="120"/>
      <c r="C139" s="120"/>
      <c r="D139" s="128"/>
    </row>
    <row r="140" spans="1:5" x14ac:dyDescent="0.25">
      <c r="A140" s="120"/>
      <c r="B140" s="120"/>
      <c r="C140" s="120"/>
      <c r="D140" s="128"/>
    </row>
    <row r="141" spans="1:5" x14ac:dyDescent="0.25">
      <c r="A141" s="120"/>
      <c r="B141" s="120"/>
      <c r="C141" s="120"/>
      <c r="D141" s="128"/>
    </row>
    <row r="142" spans="1:5" x14ac:dyDescent="0.25">
      <c r="A142" s="120"/>
      <c r="B142" s="120"/>
      <c r="C142" s="120"/>
      <c r="D142" s="128"/>
    </row>
    <row r="143" spans="1:5" x14ac:dyDescent="0.25">
      <c r="A143" s="124"/>
      <c r="B143" s="124"/>
      <c r="C143" s="124"/>
      <c r="D143" s="125"/>
    </row>
    <row r="144" spans="1:5" x14ac:dyDescent="0.25">
      <c r="A144" s="126"/>
      <c r="B144" s="126"/>
      <c r="C144" s="126"/>
      <c r="D144" s="127"/>
    </row>
    <row r="145" spans="1:5" x14ac:dyDescent="0.25">
      <c r="A145" s="120"/>
      <c r="B145" s="120"/>
      <c r="C145" s="120"/>
      <c r="D145" s="128"/>
      <c r="E145" s="130"/>
    </row>
    <row r="146" spans="1:5" x14ac:dyDescent="0.25">
      <c r="A146" s="120"/>
      <c r="B146" s="120"/>
      <c r="C146" s="120"/>
      <c r="D146" s="128"/>
      <c r="E146" s="130"/>
    </row>
    <row r="147" spans="1:5" x14ac:dyDescent="0.25">
      <c r="A147" s="124"/>
      <c r="B147" s="124"/>
      <c r="C147" s="124"/>
      <c r="D147" s="125"/>
    </row>
    <row r="148" spans="1:5" x14ac:dyDescent="0.25">
      <c r="A148" s="126"/>
      <c r="B148" s="126"/>
      <c r="C148" s="126"/>
      <c r="D148" s="127"/>
    </row>
    <row r="149" spans="1:5" x14ac:dyDescent="0.25">
      <c r="A149" s="120"/>
      <c r="B149" s="120"/>
      <c r="C149" s="120"/>
      <c r="D149" s="128"/>
    </row>
    <row r="150" spans="1:5" x14ac:dyDescent="0.25">
      <c r="A150" s="120"/>
      <c r="B150" s="120"/>
      <c r="C150" s="120"/>
      <c r="D150" s="128"/>
    </row>
    <row r="151" spans="1:5" x14ac:dyDescent="0.25">
      <c r="A151" s="120"/>
      <c r="B151" s="120"/>
      <c r="C151" s="120"/>
      <c r="D151" s="128"/>
    </row>
    <row r="152" spans="1:5" x14ac:dyDescent="0.25">
      <c r="A152" s="120"/>
      <c r="B152" s="120"/>
      <c r="C152" s="120"/>
      <c r="D152" s="128"/>
      <c r="E152" s="130"/>
    </row>
    <row r="153" spans="1:5" x14ac:dyDescent="0.25">
      <c r="A153" s="120"/>
      <c r="B153" s="120"/>
      <c r="C153" s="120"/>
      <c r="D153" s="128"/>
      <c r="E153" s="130"/>
    </row>
    <row r="154" spans="1:5" x14ac:dyDescent="0.25">
      <c r="A154" s="120"/>
      <c r="B154" s="120"/>
      <c r="C154" s="120"/>
      <c r="D154" s="128"/>
    </row>
    <row r="155" spans="1:5" x14ac:dyDescent="0.25">
      <c r="A155" s="124"/>
      <c r="B155" s="124"/>
      <c r="C155" s="124"/>
      <c r="D155" s="125"/>
    </row>
    <row r="156" spans="1:5" x14ac:dyDescent="0.25">
      <c r="A156" s="126"/>
      <c r="B156" s="126"/>
      <c r="C156" s="126"/>
      <c r="D156" s="127"/>
    </row>
    <row r="157" spans="1:5" x14ac:dyDescent="0.25">
      <c r="A157" s="120"/>
      <c r="B157" s="120"/>
      <c r="C157" s="120"/>
      <c r="D157" s="128"/>
    </row>
    <row r="158" spans="1:5" x14ac:dyDescent="0.25">
      <c r="A158" s="124"/>
      <c r="B158" s="124"/>
      <c r="C158" s="124"/>
      <c r="D158" s="125"/>
    </row>
    <row r="159" spans="1:5" x14ac:dyDescent="0.25">
      <c r="A159" s="126"/>
      <c r="B159" s="126"/>
      <c r="C159" s="126"/>
      <c r="D159" s="127"/>
    </row>
    <row r="160" spans="1:5" x14ac:dyDescent="0.25">
      <c r="A160" s="120"/>
      <c r="B160" s="120"/>
      <c r="C160" s="120"/>
      <c r="D160" s="128"/>
    </row>
    <row r="161" spans="1:4" x14ac:dyDescent="0.25">
      <c r="A161" s="120"/>
      <c r="B161" s="120"/>
      <c r="C161" s="120"/>
      <c r="D161" s="128"/>
    </row>
    <row r="162" spans="1:4" x14ac:dyDescent="0.25">
      <c r="A162" s="120"/>
      <c r="B162" s="120"/>
      <c r="C162" s="120"/>
      <c r="D162" s="128"/>
    </row>
    <row r="163" spans="1:4" x14ac:dyDescent="0.25">
      <c r="A163" s="124"/>
      <c r="B163" s="124"/>
      <c r="C163" s="124"/>
      <c r="D163" s="125"/>
    </row>
    <row r="164" spans="1:4" x14ac:dyDescent="0.25">
      <c r="A164" s="126"/>
      <c r="B164" s="126"/>
      <c r="C164" s="126"/>
      <c r="D164" s="127"/>
    </row>
    <row r="165" spans="1:4" x14ac:dyDescent="0.25">
      <c r="A165" s="120"/>
      <c r="B165" s="120"/>
      <c r="C165" s="120"/>
      <c r="D165" s="128"/>
    </row>
    <row r="166" spans="1:4" x14ac:dyDescent="0.25">
      <c r="A166" s="124"/>
      <c r="B166" s="124"/>
      <c r="C166" s="124"/>
      <c r="D166" s="125"/>
    </row>
    <row r="167" spans="1:4" x14ac:dyDescent="0.25">
      <c r="A167" s="126"/>
      <c r="B167" s="126"/>
      <c r="C167" s="126"/>
      <c r="D167" s="127"/>
    </row>
    <row r="168" spans="1:4" x14ac:dyDescent="0.25">
      <c r="A168" s="120"/>
      <c r="B168" s="120"/>
      <c r="C168" s="120"/>
      <c r="D168" s="128"/>
    </row>
    <row r="169" spans="1:4" x14ac:dyDescent="0.25">
      <c r="A169" s="120"/>
      <c r="B169" s="120"/>
      <c r="C169" s="120"/>
      <c r="D169" s="128"/>
    </row>
    <row r="170" spans="1:4" x14ac:dyDescent="0.25">
      <c r="A170" s="120"/>
      <c r="B170" s="120"/>
      <c r="C170" s="120"/>
      <c r="D170" s="128"/>
    </row>
    <row r="171" spans="1:4" x14ac:dyDescent="0.25">
      <c r="A171" s="120"/>
      <c r="B171" s="120"/>
      <c r="C171" s="120"/>
      <c r="D171" s="128"/>
    </row>
    <row r="172" spans="1:4" x14ac:dyDescent="0.25">
      <c r="A172" s="124"/>
      <c r="B172" s="124"/>
      <c r="C172" s="124"/>
      <c r="D172" s="125"/>
    </row>
    <row r="173" spans="1:4" x14ac:dyDescent="0.25">
      <c r="A173" s="126"/>
      <c r="B173" s="126"/>
      <c r="C173" s="126"/>
      <c r="D173" s="127"/>
    </row>
    <row r="174" spans="1:4" x14ac:dyDescent="0.25">
      <c r="A174" s="120"/>
      <c r="B174" s="120"/>
      <c r="C174" s="120"/>
      <c r="D174" s="128"/>
    </row>
    <row r="175" spans="1:4" x14ac:dyDescent="0.25">
      <c r="A175" s="120"/>
      <c r="B175" s="120"/>
      <c r="C175" s="120"/>
      <c r="D175" s="128"/>
    </row>
    <row r="176" spans="1:4" x14ac:dyDescent="0.25">
      <c r="A176" s="120"/>
      <c r="B176" s="120"/>
      <c r="C176" s="120"/>
      <c r="D176" s="128"/>
    </row>
    <row r="177" spans="1:4" x14ac:dyDescent="0.25">
      <c r="A177" s="120"/>
      <c r="B177" s="120"/>
      <c r="C177" s="120"/>
      <c r="D177" s="128"/>
    </row>
    <row r="178" spans="1:4" x14ac:dyDescent="0.25">
      <c r="A178" s="124"/>
      <c r="B178" s="124"/>
      <c r="C178" s="124"/>
      <c r="D178" s="125"/>
    </row>
    <row r="179" spans="1:4" x14ac:dyDescent="0.25">
      <c r="A179" s="126"/>
      <c r="B179" s="126"/>
      <c r="C179" s="126"/>
      <c r="D179" s="127"/>
    </row>
    <row r="180" spans="1:4" x14ac:dyDescent="0.25">
      <c r="A180" s="120"/>
      <c r="B180" s="120"/>
      <c r="C180" s="120"/>
      <c r="D180" s="128"/>
    </row>
    <row r="181" spans="1:4" x14ac:dyDescent="0.25">
      <c r="A181" s="120"/>
      <c r="B181" s="120"/>
      <c r="C181" s="120"/>
      <c r="D181" s="128"/>
    </row>
    <row r="182" spans="1:4" x14ac:dyDescent="0.25">
      <c r="A182" s="120"/>
      <c r="B182" s="120"/>
      <c r="C182" s="120"/>
      <c r="D182" s="128"/>
    </row>
    <row r="183" spans="1:4" x14ac:dyDescent="0.25">
      <c r="A183" s="124"/>
      <c r="B183" s="124"/>
      <c r="C183" s="124"/>
      <c r="D183" s="125"/>
    </row>
    <row r="184" spans="1:4" x14ac:dyDescent="0.25">
      <c r="A184" s="126"/>
      <c r="B184" s="126"/>
      <c r="C184" s="126"/>
      <c r="D184" s="127"/>
    </row>
    <row r="185" spans="1:4" x14ac:dyDescent="0.25">
      <c r="A185" s="120"/>
      <c r="B185" s="120"/>
      <c r="C185" s="120"/>
      <c r="D185" s="128"/>
    </row>
    <row r="186" spans="1:4" x14ac:dyDescent="0.25">
      <c r="A186" s="120"/>
      <c r="B186" s="120"/>
      <c r="C186" s="120"/>
      <c r="D186" s="128"/>
    </row>
    <row r="187" spans="1:4" x14ac:dyDescent="0.25">
      <c r="A187" s="120"/>
      <c r="B187" s="120"/>
      <c r="C187" s="120"/>
      <c r="D187" s="128"/>
    </row>
    <row r="188" spans="1:4" x14ac:dyDescent="0.25">
      <c r="A188" s="120"/>
      <c r="B188" s="120"/>
      <c r="C188" s="120"/>
      <c r="D188" s="128"/>
    </row>
    <row r="189" spans="1:4" x14ac:dyDescent="0.25">
      <c r="A189" s="124"/>
      <c r="B189" s="124"/>
      <c r="C189" s="124"/>
      <c r="D189" s="125"/>
    </row>
    <row r="190" spans="1:4" x14ac:dyDescent="0.25">
      <c r="A190" s="126"/>
      <c r="B190" s="126"/>
      <c r="C190" s="126"/>
      <c r="D190" s="127"/>
    </row>
    <row r="191" spans="1:4" s="130" customFormat="1" x14ac:dyDescent="0.25">
      <c r="A191" s="126"/>
      <c r="B191" s="126"/>
      <c r="C191" s="131"/>
      <c r="D191" s="127"/>
    </row>
    <row r="192" spans="1:4" x14ac:dyDescent="0.25">
      <c r="A192" s="120"/>
      <c r="B192" s="120"/>
      <c r="C192" s="120"/>
      <c r="D192" s="128"/>
    </row>
    <row r="193" spans="1:4" x14ac:dyDescent="0.25">
      <c r="A193" s="120"/>
      <c r="B193" s="120"/>
      <c r="C193" s="120"/>
      <c r="D193" s="128"/>
    </row>
    <row r="194" spans="1:4" x14ac:dyDescent="0.25">
      <c r="A194" s="120"/>
      <c r="B194" s="120"/>
      <c r="C194" s="120"/>
      <c r="D194" s="128"/>
    </row>
    <row r="195" spans="1:4" x14ac:dyDescent="0.25">
      <c r="A195" s="124"/>
      <c r="B195" s="124"/>
      <c r="C195" s="124"/>
      <c r="D195" s="125"/>
    </row>
    <row r="196" spans="1:4" x14ac:dyDescent="0.25">
      <c r="A196" s="126"/>
      <c r="B196" s="126"/>
      <c r="C196" s="126"/>
      <c r="D196" s="127"/>
    </row>
    <row r="197" spans="1:4" x14ac:dyDescent="0.25">
      <c r="A197" s="120"/>
      <c r="B197" s="120"/>
      <c r="C197" s="120"/>
      <c r="D197" s="128"/>
    </row>
    <row r="198" spans="1:4" x14ac:dyDescent="0.25">
      <c r="A198" s="124"/>
      <c r="B198" s="124"/>
      <c r="C198" s="124"/>
      <c r="D198" s="125"/>
    </row>
    <row r="199" spans="1:4" x14ac:dyDescent="0.25">
      <c r="A199" s="126"/>
      <c r="B199" s="126"/>
      <c r="C199" s="126"/>
      <c r="D199" s="127"/>
    </row>
    <row r="200" spans="1:4" x14ac:dyDescent="0.25">
      <c r="A200" s="120"/>
      <c r="B200" s="120"/>
      <c r="C200" s="120"/>
      <c r="D200" s="128"/>
    </row>
    <row r="201" spans="1:4" x14ac:dyDescent="0.25">
      <c r="A201" s="120"/>
      <c r="B201" s="120"/>
      <c r="C201" s="120"/>
      <c r="D201" s="128"/>
    </row>
    <row r="202" spans="1:4" x14ac:dyDescent="0.25">
      <c r="A202" s="120"/>
      <c r="B202" s="120"/>
      <c r="C202" s="120"/>
      <c r="D202" s="128"/>
    </row>
    <row r="203" spans="1:4" x14ac:dyDescent="0.25">
      <c r="A203" s="124"/>
      <c r="B203" s="124"/>
      <c r="C203" s="124"/>
      <c r="D203" s="125"/>
    </row>
    <row r="204" spans="1:4" x14ac:dyDescent="0.25">
      <c r="A204" s="126"/>
      <c r="B204" s="126"/>
      <c r="C204" s="126"/>
      <c r="D204" s="127"/>
    </row>
    <row r="205" spans="1:4" x14ac:dyDescent="0.25">
      <c r="A205" s="120"/>
      <c r="B205" s="120"/>
      <c r="C205" s="120"/>
      <c r="D205" s="128"/>
    </row>
    <row r="206" spans="1:4" x14ac:dyDescent="0.25">
      <c r="A206" s="124"/>
      <c r="B206" s="124"/>
      <c r="C206" s="124"/>
      <c r="D206" s="125"/>
    </row>
    <row r="207" spans="1:4" x14ac:dyDescent="0.25">
      <c r="A207" s="126"/>
      <c r="B207" s="126"/>
      <c r="C207" s="126"/>
      <c r="D207" s="127"/>
    </row>
    <row r="208" spans="1:4" x14ac:dyDescent="0.25">
      <c r="A208" s="120"/>
      <c r="B208" s="120"/>
      <c r="C208" s="120"/>
      <c r="D208" s="128"/>
    </row>
    <row r="209" spans="1:4" x14ac:dyDescent="0.25">
      <c r="A209" s="120"/>
      <c r="B209" s="120"/>
      <c r="C209" s="120"/>
      <c r="D209" s="128"/>
    </row>
    <row r="210" spans="1:4" x14ac:dyDescent="0.25">
      <c r="A210" s="120"/>
      <c r="B210" s="120"/>
      <c r="C210" s="120"/>
      <c r="D210" s="128"/>
    </row>
    <row r="211" spans="1:4" x14ac:dyDescent="0.25">
      <c r="A211" s="120"/>
      <c r="B211" s="120"/>
      <c r="C211" s="120"/>
      <c r="D211" s="128"/>
    </row>
    <row r="212" spans="1:4" x14ac:dyDescent="0.25">
      <c r="A212" s="120"/>
      <c r="B212" s="120"/>
      <c r="C212" s="120"/>
      <c r="D212" s="128"/>
    </row>
    <row r="213" spans="1:4" x14ac:dyDescent="0.25">
      <c r="A213" s="120"/>
      <c r="B213" s="120"/>
      <c r="C213" s="120"/>
      <c r="D213" s="128"/>
    </row>
    <row r="214" spans="1:4" x14ac:dyDescent="0.25">
      <c r="A214" s="124"/>
      <c r="B214" s="124"/>
      <c r="C214" s="124"/>
      <c r="D214" s="125"/>
    </row>
    <row r="215" spans="1:4" x14ac:dyDescent="0.25">
      <c r="A215" s="126"/>
      <c r="B215" s="126"/>
      <c r="C215" s="126"/>
      <c r="D215" s="127"/>
    </row>
    <row r="216" spans="1:4" x14ac:dyDescent="0.25">
      <c r="A216" s="120"/>
      <c r="B216" s="120"/>
      <c r="C216" s="120"/>
      <c r="D216" s="128"/>
    </row>
    <row r="217" spans="1:4" x14ac:dyDescent="0.25">
      <c r="A217" s="124"/>
      <c r="B217" s="124"/>
      <c r="C217" s="124"/>
      <c r="D217" s="125"/>
    </row>
    <row r="218" spans="1:4" x14ac:dyDescent="0.25">
      <c r="A218" s="126"/>
      <c r="B218" s="126"/>
      <c r="C218" s="126"/>
      <c r="D218" s="127"/>
    </row>
    <row r="219" spans="1:4" x14ac:dyDescent="0.25">
      <c r="A219" s="120"/>
      <c r="B219" s="120"/>
      <c r="C219" s="120"/>
      <c r="D219" s="128"/>
    </row>
    <row r="220" spans="1:4" x14ac:dyDescent="0.25">
      <c r="A220" s="120"/>
      <c r="B220" s="120"/>
      <c r="C220" s="120"/>
      <c r="D220" s="128"/>
    </row>
    <row r="221" spans="1:4" x14ac:dyDescent="0.25">
      <c r="A221" s="124"/>
      <c r="B221" s="124"/>
      <c r="C221" s="124"/>
      <c r="D221" s="125"/>
    </row>
    <row r="222" spans="1:4" x14ac:dyDescent="0.25">
      <c r="A222" s="126"/>
      <c r="B222" s="126"/>
      <c r="C222" s="126"/>
      <c r="D222" s="127"/>
    </row>
    <row r="223" spans="1:4" x14ac:dyDescent="0.25">
      <c r="A223" s="120"/>
      <c r="B223" s="120"/>
      <c r="C223" s="120"/>
      <c r="D223" s="128"/>
    </row>
    <row r="224" spans="1:4" x14ac:dyDescent="0.25">
      <c r="A224" s="120"/>
      <c r="B224" s="120"/>
      <c r="C224" s="120"/>
      <c r="D224" s="128"/>
    </row>
    <row r="225" spans="1:5" x14ac:dyDescent="0.25">
      <c r="A225" s="120"/>
      <c r="B225" s="120"/>
      <c r="C225" s="120"/>
      <c r="D225" s="128"/>
    </row>
    <row r="226" spans="1:5" x14ac:dyDescent="0.25">
      <c r="A226" s="124"/>
      <c r="B226" s="124"/>
      <c r="C226" s="124"/>
      <c r="D226" s="125"/>
    </row>
    <row r="227" spans="1:5" x14ac:dyDescent="0.25">
      <c r="A227" s="126"/>
      <c r="B227" s="126"/>
      <c r="C227" s="126"/>
      <c r="D227" s="127"/>
    </row>
    <row r="228" spans="1:5" x14ac:dyDescent="0.25">
      <c r="A228" s="120"/>
      <c r="B228" s="120"/>
      <c r="C228" s="120"/>
      <c r="D228" s="128"/>
    </row>
    <row r="229" spans="1:5" x14ac:dyDescent="0.25">
      <c r="A229" s="120"/>
      <c r="B229" s="120"/>
      <c r="C229" s="120"/>
      <c r="D229" s="128"/>
    </row>
    <row r="230" spans="1:5" x14ac:dyDescent="0.25">
      <c r="A230" s="124"/>
      <c r="B230" s="124"/>
      <c r="C230" s="124"/>
      <c r="D230" s="125"/>
    </row>
    <row r="231" spans="1:5" x14ac:dyDescent="0.25">
      <c r="A231" s="126"/>
      <c r="B231" s="126"/>
      <c r="C231" s="126"/>
      <c r="D231" s="127"/>
      <c r="E231" s="130"/>
    </row>
    <row r="232" spans="1:5" x14ac:dyDescent="0.25">
      <c r="A232" s="120"/>
      <c r="B232" s="120"/>
      <c r="C232" s="120"/>
      <c r="D232" s="128"/>
    </row>
    <row r="233" spans="1:5" x14ac:dyDescent="0.25">
      <c r="A233" s="120"/>
      <c r="B233" s="120"/>
      <c r="C233" s="120"/>
      <c r="D233" s="128"/>
    </row>
    <row r="234" spans="1:5" x14ac:dyDescent="0.25">
      <c r="A234" s="120"/>
      <c r="B234" s="120"/>
      <c r="C234" s="120"/>
      <c r="D234" s="128"/>
    </row>
    <row r="235" spans="1:5" x14ac:dyDescent="0.25">
      <c r="A235" s="120"/>
      <c r="B235" s="120"/>
      <c r="C235" s="120"/>
      <c r="D235" s="128"/>
    </row>
    <row r="236" spans="1:5" x14ac:dyDescent="0.25">
      <c r="A236" s="120"/>
      <c r="B236" s="120"/>
      <c r="C236" s="120"/>
      <c r="D236" s="128"/>
    </row>
    <row r="237" spans="1:5" x14ac:dyDescent="0.25">
      <c r="A237" s="120"/>
      <c r="B237" s="120"/>
      <c r="C237" s="120"/>
      <c r="D237" s="128"/>
    </row>
    <row r="238" spans="1:5" x14ac:dyDescent="0.25">
      <c r="A238" s="120"/>
      <c r="B238" s="120"/>
      <c r="C238" s="120"/>
      <c r="D238" s="128"/>
    </row>
    <row r="239" spans="1:5" x14ac:dyDescent="0.25">
      <c r="A239" s="120"/>
      <c r="B239" s="120"/>
      <c r="C239" s="120"/>
      <c r="D239" s="128"/>
    </row>
    <row r="240" spans="1:5" x14ac:dyDescent="0.25">
      <c r="A240" s="124"/>
      <c r="B240" s="124"/>
      <c r="C240" s="124"/>
      <c r="D240" s="125"/>
    </row>
    <row r="241" spans="1:9" x14ac:dyDescent="0.25">
      <c r="A241" s="126"/>
      <c r="B241" s="126"/>
      <c r="C241" s="126"/>
      <c r="D241" s="127"/>
      <c r="E241" s="130"/>
    </row>
    <row r="242" spans="1:9" x14ac:dyDescent="0.25">
      <c r="A242" s="120"/>
      <c r="B242" s="120"/>
      <c r="C242" s="120"/>
      <c r="D242" s="128"/>
    </row>
    <row r="243" spans="1:9" x14ac:dyDescent="0.25">
      <c r="A243" s="120"/>
      <c r="B243" s="120"/>
      <c r="C243" s="120"/>
      <c r="D243" s="128"/>
    </row>
    <row r="244" spans="1:9" x14ac:dyDescent="0.25">
      <c r="A244" s="120"/>
      <c r="B244" s="120"/>
      <c r="C244" s="120"/>
      <c r="D244" s="128"/>
    </row>
    <row r="245" spans="1:9" x14ac:dyDescent="0.25">
      <c r="A245" s="120"/>
      <c r="B245" s="120"/>
      <c r="C245" s="120"/>
      <c r="D245" s="128"/>
      <c r="E245" s="130"/>
      <c r="F245" s="130"/>
      <c r="G245" s="130"/>
      <c r="H245" s="130"/>
      <c r="I245" s="130"/>
    </row>
    <row r="246" spans="1:9" x14ac:dyDescent="0.25">
      <c r="A246" s="120"/>
      <c r="B246" s="120"/>
      <c r="C246" s="120"/>
      <c r="D246" s="128"/>
    </row>
    <row r="247" spans="1:9" x14ac:dyDescent="0.25">
      <c r="A247" s="120"/>
      <c r="B247" s="120"/>
      <c r="C247" s="120"/>
      <c r="D247" s="128"/>
    </row>
    <row r="248" spans="1:9" x14ac:dyDescent="0.25">
      <c r="A248" s="124"/>
      <c r="B248" s="124"/>
      <c r="C248" s="124"/>
      <c r="D248" s="125"/>
      <c r="E248" s="130"/>
    </row>
    <row r="249" spans="1:9" x14ac:dyDescent="0.25">
      <c r="A249" s="126"/>
      <c r="B249" s="126"/>
      <c r="C249" s="126"/>
      <c r="D249" s="127"/>
    </row>
    <row r="250" spans="1:9" x14ac:dyDescent="0.25">
      <c r="A250" s="120"/>
      <c r="B250" s="120"/>
      <c r="C250" s="120"/>
      <c r="D250" s="128"/>
    </row>
    <row r="251" spans="1:9" x14ac:dyDescent="0.25">
      <c r="A251" s="120"/>
      <c r="B251" s="120"/>
      <c r="C251" s="120"/>
      <c r="D251" s="128"/>
    </row>
    <row r="252" spans="1:9" x14ac:dyDescent="0.25">
      <c r="A252" s="120"/>
      <c r="B252" s="120"/>
      <c r="C252" s="120"/>
      <c r="D252" s="128"/>
    </row>
    <row r="253" spans="1:9" x14ac:dyDescent="0.25">
      <c r="A253" s="120"/>
      <c r="B253" s="120"/>
      <c r="C253" s="120"/>
      <c r="D253" s="128"/>
      <c r="E253" s="130"/>
      <c r="F253" s="130"/>
      <c r="G253" s="130"/>
      <c r="H253" s="130"/>
      <c r="I253" s="130"/>
    </row>
    <row r="254" spans="1:9" x14ac:dyDescent="0.25">
      <c r="A254" s="120"/>
      <c r="B254" s="120"/>
      <c r="C254" s="120"/>
      <c r="D254" s="128"/>
    </row>
    <row r="255" spans="1:9" x14ac:dyDescent="0.25">
      <c r="A255" s="124"/>
      <c r="B255" s="124"/>
      <c r="C255" s="124"/>
      <c r="D255" s="125"/>
    </row>
    <row r="256" spans="1:9" x14ac:dyDescent="0.25">
      <c r="A256" s="126"/>
      <c r="B256" s="126"/>
      <c r="C256" s="126"/>
      <c r="D256" s="127"/>
      <c r="E256" s="130"/>
    </row>
    <row r="257" spans="1:9" x14ac:dyDescent="0.25">
      <c r="A257" s="120"/>
      <c r="B257" s="120"/>
      <c r="C257" s="120"/>
      <c r="D257" s="128"/>
    </row>
    <row r="258" spans="1:9" x14ac:dyDescent="0.25">
      <c r="A258" s="120"/>
      <c r="B258" s="120"/>
      <c r="C258" s="120"/>
      <c r="D258" s="128"/>
    </row>
    <row r="259" spans="1:9" x14ac:dyDescent="0.25">
      <c r="A259" s="120"/>
      <c r="B259" s="120"/>
      <c r="C259" s="120"/>
      <c r="D259" s="128"/>
    </row>
    <row r="260" spans="1:9" x14ac:dyDescent="0.25">
      <c r="A260" s="120"/>
      <c r="B260" s="120"/>
      <c r="C260" s="120"/>
      <c r="D260" s="128"/>
    </row>
    <row r="261" spans="1:9" x14ac:dyDescent="0.25">
      <c r="A261" s="120"/>
      <c r="B261" s="120"/>
      <c r="C261" s="120"/>
      <c r="D261" s="128"/>
      <c r="E261" s="130"/>
      <c r="F261" s="130"/>
      <c r="G261" s="130"/>
      <c r="H261" s="130"/>
      <c r="I261" s="130"/>
    </row>
    <row r="262" spans="1:9" x14ac:dyDescent="0.25">
      <c r="A262" s="120"/>
      <c r="B262" s="120"/>
      <c r="C262" s="120"/>
      <c r="D262" s="128"/>
    </row>
    <row r="263" spans="1:9" x14ac:dyDescent="0.25">
      <c r="A263" s="120"/>
      <c r="B263" s="120"/>
      <c r="C263" s="120"/>
      <c r="D263" s="128"/>
    </row>
    <row r="264" spans="1:9" x14ac:dyDescent="0.25">
      <c r="A264" s="120"/>
      <c r="B264" s="120"/>
      <c r="C264" s="120"/>
      <c r="D264" s="128"/>
    </row>
    <row r="265" spans="1:9" x14ac:dyDescent="0.25">
      <c r="A265" s="124"/>
      <c r="B265" s="124"/>
      <c r="C265" s="124"/>
      <c r="D265" s="125"/>
    </row>
    <row r="266" spans="1:9" x14ac:dyDescent="0.25">
      <c r="A266" s="126"/>
      <c r="B266" s="126"/>
      <c r="C266" s="126"/>
      <c r="D266" s="127"/>
    </row>
    <row r="267" spans="1:9" x14ac:dyDescent="0.25">
      <c r="A267" s="120"/>
      <c r="B267" s="120"/>
      <c r="C267" s="120"/>
      <c r="D267" s="128"/>
    </row>
    <row r="268" spans="1:9" x14ac:dyDescent="0.25">
      <c r="A268" s="124"/>
      <c r="B268" s="124"/>
      <c r="C268" s="124"/>
      <c r="D268" s="125"/>
    </row>
    <row r="269" spans="1:9" x14ac:dyDescent="0.25">
      <c r="A269" s="126"/>
      <c r="B269" s="126"/>
      <c r="C269" s="126"/>
      <c r="D269" s="127"/>
    </row>
    <row r="270" spans="1:9" x14ac:dyDescent="0.25">
      <c r="A270" s="120"/>
      <c r="B270" s="120"/>
      <c r="C270" s="120"/>
      <c r="D270" s="128"/>
    </row>
    <row r="271" spans="1:9" x14ac:dyDescent="0.25">
      <c r="A271" s="120"/>
      <c r="B271" s="120"/>
      <c r="C271" s="120"/>
      <c r="D271" s="128"/>
    </row>
    <row r="272" spans="1:9" x14ac:dyDescent="0.25">
      <c r="A272" s="124"/>
      <c r="B272" s="124"/>
      <c r="C272" s="124"/>
      <c r="D272" s="125"/>
    </row>
    <row r="273" spans="1:5" x14ac:dyDescent="0.25">
      <c r="A273" s="126"/>
      <c r="B273" s="126"/>
      <c r="C273" s="126"/>
      <c r="D273" s="127"/>
    </row>
    <row r="274" spans="1:5" x14ac:dyDescent="0.25">
      <c r="A274" s="120"/>
      <c r="B274" s="120"/>
      <c r="C274" s="120"/>
      <c r="D274" s="128"/>
      <c r="E274" s="130"/>
    </row>
    <row r="275" spans="1:5" x14ac:dyDescent="0.25">
      <c r="A275" s="124"/>
      <c r="B275" s="124"/>
      <c r="C275" s="124"/>
      <c r="D275" s="125"/>
    </row>
    <row r="276" spans="1:5" x14ac:dyDescent="0.25">
      <c r="A276" s="126"/>
      <c r="B276" s="126"/>
      <c r="C276" s="126"/>
      <c r="D276" s="127"/>
    </row>
    <row r="277" spans="1:5" x14ac:dyDescent="0.25">
      <c r="A277" s="120"/>
      <c r="B277" s="120"/>
      <c r="C277" s="120"/>
      <c r="D277" s="128"/>
    </row>
    <row r="278" spans="1:5" x14ac:dyDescent="0.25">
      <c r="A278" s="124"/>
      <c r="B278" s="124"/>
      <c r="C278" s="124"/>
      <c r="D278" s="125"/>
    </row>
    <row r="279" spans="1:5" x14ac:dyDescent="0.25">
      <c r="A279" s="126"/>
      <c r="B279" s="126"/>
      <c r="C279" s="126"/>
      <c r="D279" s="127"/>
    </row>
    <row r="280" spans="1:5" x14ac:dyDescent="0.25">
      <c r="A280" s="120"/>
      <c r="B280" s="120"/>
      <c r="C280" s="120"/>
      <c r="D280" s="128"/>
    </row>
    <row r="281" spans="1:5" x14ac:dyDescent="0.25">
      <c r="A281" s="120"/>
      <c r="B281" s="120"/>
      <c r="C281" s="120"/>
      <c r="D281" s="128"/>
    </row>
    <row r="282" spans="1:5" x14ac:dyDescent="0.25">
      <c r="A282" s="120"/>
      <c r="B282" s="120"/>
      <c r="C282" s="120"/>
      <c r="D282" s="128"/>
    </row>
    <row r="283" spans="1:5" x14ac:dyDescent="0.25">
      <c r="A283" s="120"/>
      <c r="B283" s="120"/>
      <c r="C283" s="120"/>
      <c r="D283" s="128"/>
    </row>
    <row r="284" spans="1:5" x14ac:dyDescent="0.25">
      <c r="A284" s="124"/>
      <c r="B284" s="124"/>
      <c r="C284" s="124"/>
      <c r="D284" s="125"/>
    </row>
    <row r="285" spans="1:5" x14ac:dyDescent="0.25">
      <c r="A285" s="126"/>
      <c r="B285" s="126"/>
      <c r="C285" s="126"/>
      <c r="D285" s="127"/>
    </row>
    <row r="286" spans="1:5" x14ac:dyDescent="0.25">
      <c r="A286" s="120"/>
      <c r="B286" s="120"/>
      <c r="C286" s="120"/>
      <c r="D286" s="128"/>
    </row>
    <row r="287" spans="1:5" x14ac:dyDescent="0.25">
      <c r="A287" s="124"/>
      <c r="B287" s="124"/>
      <c r="C287" s="124"/>
      <c r="D287" s="125"/>
    </row>
    <row r="288" spans="1:5" x14ac:dyDescent="0.25">
      <c r="A288" s="126"/>
      <c r="B288" s="126"/>
      <c r="C288" s="126"/>
      <c r="D288" s="127"/>
    </row>
    <row r="289" spans="1:4" x14ac:dyDescent="0.25">
      <c r="A289" s="120"/>
      <c r="B289" s="120"/>
      <c r="C289" s="120"/>
      <c r="D289" s="128"/>
    </row>
    <row r="290" spans="1:4" x14ac:dyDescent="0.25">
      <c r="A290" s="120"/>
      <c r="B290" s="120"/>
      <c r="C290" s="120"/>
      <c r="D290" s="128"/>
    </row>
    <row r="291" spans="1:4" x14ac:dyDescent="0.25">
      <c r="A291" s="120"/>
      <c r="B291" s="120"/>
      <c r="C291" s="120"/>
      <c r="D291" s="128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3F28-8011-4EEA-9136-D1ED2C0C9336}">
  <dimension ref="A1:E14"/>
  <sheetViews>
    <sheetView workbookViewId="0">
      <selection activeCell="D15" sqref="A1:D15"/>
    </sheetView>
  </sheetViews>
  <sheetFormatPr defaultRowHeight="16.5" customHeight="1" x14ac:dyDescent="0.25"/>
  <cols>
    <col min="1" max="1" width="4.140625" customWidth="1"/>
    <col min="2" max="2" width="51.85546875" customWidth="1"/>
    <col min="3" max="3" width="37" customWidth="1"/>
    <col min="4" max="4" width="11.140625" customWidth="1"/>
    <col min="5" max="5" width="9.7109375" bestFit="1" customWidth="1"/>
  </cols>
  <sheetData>
    <row r="1" spans="1:5" ht="16.5" customHeight="1" x14ac:dyDescent="0.25">
      <c r="A1" s="134"/>
      <c r="B1" s="135"/>
      <c r="C1" s="4"/>
      <c r="D1" s="136"/>
      <c r="E1" s="133"/>
    </row>
    <row r="2" spans="1:5" ht="16.5" customHeight="1" x14ac:dyDescent="0.25">
      <c r="A2" s="87"/>
      <c r="B2" s="87"/>
      <c r="C2" s="87"/>
      <c r="D2" s="133"/>
      <c r="E2" s="87"/>
    </row>
    <row r="3" spans="1:5" ht="16.5" customHeight="1" x14ac:dyDescent="0.25">
      <c r="A3" s="87"/>
      <c r="B3" s="87"/>
      <c r="C3" s="87"/>
      <c r="D3" s="133"/>
      <c r="E3" s="87"/>
    </row>
    <row r="4" spans="1:5" ht="16.5" customHeight="1" x14ac:dyDescent="0.25">
      <c r="A4" s="87"/>
      <c r="B4" s="87"/>
      <c r="C4" s="87"/>
      <c r="D4" s="133"/>
      <c r="E4" s="87"/>
    </row>
    <row r="5" spans="1:5" ht="16.5" customHeight="1" x14ac:dyDescent="0.25">
      <c r="A5" s="87"/>
      <c r="B5" s="87"/>
      <c r="C5" s="87"/>
      <c r="D5" s="141"/>
      <c r="E5" s="87"/>
    </row>
    <row r="6" spans="1:5" ht="16.5" customHeight="1" x14ac:dyDescent="0.25">
      <c r="A6" s="87"/>
      <c r="B6" s="87"/>
      <c r="C6" s="87"/>
      <c r="D6" s="133"/>
      <c r="E6" s="87"/>
    </row>
    <row r="7" spans="1:5" ht="16.5" customHeight="1" x14ac:dyDescent="0.25">
      <c r="A7" s="87"/>
      <c r="B7" s="87"/>
      <c r="C7" s="87"/>
      <c r="D7" s="133"/>
      <c r="E7" s="87"/>
    </row>
    <row r="8" spans="1:5" ht="16.5" customHeight="1" x14ac:dyDescent="0.25">
      <c r="A8" s="87"/>
      <c r="B8" s="137"/>
      <c r="C8" s="137"/>
      <c r="D8" s="138"/>
      <c r="E8" s="87"/>
    </row>
    <row r="9" spans="1:5" ht="16.5" customHeight="1" x14ac:dyDescent="0.25">
      <c r="A9" s="87"/>
      <c r="B9" s="87"/>
      <c r="C9" s="87"/>
      <c r="D9" s="133"/>
      <c r="E9" s="87"/>
    </row>
    <row r="10" spans="1:5" ht="16.5" customHeight="1" x14ac:dyDescent="0.25">
      <c r="A10" s="87"/>
      <c r="B10" s="87"/>
      <c r="C10" s="87"/>
      <c r="D10" s="133"/>
      <c r="E10" s="87"/>
    </row>
    <row r="11" spans="1:5" ht="16.5" customHeight="1" x14ac:dyDescent="0.25">
      <c r="A11" s="87"/>
      <c r="B11" s="87"/>
      <c r="C11" s="87"/>
      <c r="D11" s="133"/>
      <c r="E11" s="87"/>
    </row>
    <row r="12" spans="1:5" ht="16.5" customHeight="1" x14ac:dyDescent="0.25">
      <c r="A12" s="87"/>
      <c r="B12" s="87"/>
      <c r="C12" s="87"/>
      <c r="D12" s="133"/>
      <c r="E12" s="87"/>
    </row>
    <row r="13" spans="1:5" ht="16.5" customHeight="1" x14ac:dyDescent="0.25">
      <c r="A13" s="87"/>
      <c r="B13" s="87"/>
      <c r="C13" s="87"/>
      <c r="D13" s="133"/>
      <c r="E13" s="87"/>
    </row>
    <row r="14" spans="1:5" ht="16.5" customHeight="1" x14ac:dyDescent="0.25">
      <c r="A14" s="87"/>
      <c r="D14" s="133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71693-5B11-4171-AD63-8D6DABEE1872}">
  <dimension ref="A1:N62"/>
  <sheetViews>
    <sheetView workbookViewId="0">
      <selection sqref="A1:Y58"/>
    </sheetView>
  </sheetViews>
  <sheetFormatPr defaultRowHeight="15" x14ac:dyDescent="0.25"/>
  <cols>
    <col min="1" max="1" width="5" customWidth="1"/>
    <col min="2" max="2" width="4.85546875" customWidth="1"/>
    <col min="3" max="3" width="47.28515625" customWidth="1"/>
    <col min="4" max="4" width="15.42578125" customWidth="1"/>
  </cols>
  <sheetData>
    <row r="1" spans="1:14" x14ac:dyDescent="0.25">
      <c r="A1" s="119"/>
      <c r="B1" s="119"/>
      <c r="C1" s="120"/>
      <c r="D1" s="121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s="130" customFormat="1" ht="15.75" x14ac:dyDescent="0.25">
      <c r="A2" s="119"/>
      <c r="B2" s="119"/>
      <c r="C2" s="140"/>
      <c r="D2" s="139"/>
    </row>
    <row r="3" spans="1:14" x14ac:dyDescent="0.25">
      <c r="A3" s="124"/>
      <c r="B3" s="124"/>
      <c r="C3" s="124"/>
      <c r="D3" s="125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s="130" customFormat="1" x14ac:dyDescent="0.25">
      <c r="A4" s="126"/>
      <c r="B4" s="126"/>
      <c r="C4" s="126"/>
      <c r="D4" s="127"/>
    </row>
    <row r="5" spans="1:14" s="130" customFormat="1" x14ac:dyDescent="0.25">
      <c r="A5" s="120"/>
      <c r="B5" s="120"/>
      <c r="C5" s="120"/>
      <c r="D5" s="128"/>
    </row>
    <row r="6" spans="1:14" s="130" customFormat="1" x14ac:dyDescent="0.25">
      <c r="A6" s="124"/>
      <c r="B6" s="124"/>
      <c r="C6" s="124"/>
      <c r="D6" s="125"/>
    </row>
    <row r="7" spans="1:14" s="130" customFormat="1" x14ac:dyDescent="0.25">
      <c r="A7" s="126"/>
      <c r="B7" s="126"/>
      <c r="C7" s="126"/>
      <c r="D7" s="127"/>
    </row>
    <row r="8" spans="1:14" s="130" customFormat="1" x14ac:dyDescent="0.25">
      <c r="A8" s="120"/>
      <c r="B8" s="120"/>
      <c r="C8"/>
      <c r="D8" s="128"/>
    </row>
    <row r="9" spans="1:14" x14ac:dyDescent="0.25">
      <c r="A9" s="124"/>
      <c r="B9" s="124"/>
      <c r="C9" s="124"/>
      <c r="D9" s="125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126"/>
      <c r="B10" s="126"/>
      <c r="C10" s="126"/>
      <c r="D10" s="127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x14ac:dyDescent="0.25">
      <c r="A11" s="120"/>
      <c r="B11" s="120"/>
      <c r="C11" s="120"/>
      <c r="D11" s="128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124"/>
      <c r="B12" s="124"/>
      <c r="C12" s="124"/>
      <c r="D12" s="125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x14ac:dyDescent="0.25">
      <c r="A13" s="126"/>
      <c r="B13" s="126"/>
      <c r="C13" s="126"/>
      <c r="D13" s="127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x14ac:dyDescent="0.25">
      <c r="A14" s="120"/>
      <c r="B14" s="120"/>
      <c r="C14" s="120"/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124"/>
      <c r="B15" s="124"/>
      <c r="C15" s="124"/>
      <c r="D15" s="125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x14ac:dyDescent="0.25">
      <c r="A16" s="126"/>
      <c r="B16" s="126"/>
      <c r="C16" s="126"/>
      <c r="D16" s="127"/>
      <c r="E16" s="130"/>
      <c r="G16" s="130"/>
      <c r="H16" s="130"/>
      <c r="I16" s="130"/>
      <c r="J16" s="130"/>
      <c r="K16" s="130"/>
      <c r="L16" s="130"/>
      <c r="M16" s="130"/>
      <c r="N16" s="130"/>
    </row>
    <row r="17" spans="1:14" x14ac:dyDescent="0.25">
      <c r="A17" s="120"/>
      <c r="B17" s="120"/>
      <c r="C17" s="120"/>
      <c r="D17" s="128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x14ac:dyDescent="0.25">
      <c r="A18" s="124"/>
      <c r="B18" s="124"/>
      <c r="C18" s="124"/>
      <c r="D18" s="125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14" x14ac:dyDescent="0.25">
      <c r="A19" s="126"/>
      <c r="B19" s="126"/>
      <c r="C19" s="126"/>
      <c r="D19" s="127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  <row r="20" spans="1:14" x14ac:dyDescent="0.25">
      <c r="A20" s="120"/>
      <c r="B20" s="120"/>
      <c r="C20" s="120"/>
      <c r="D20" s="128"/>
      <c r="E20" s="130"/>
      <c r="G20" s="130"/>
      <c r="H20" s="130"/>
      <c r="I20" s="130"/>
      <c r="J20" s="130"/>
      <c r="K20" s="130"/>
      <c r="L20" s="130"/>
      <c r="M20" s="130"/>
      <c r="N20" s="130"/>
    </row>
    <row r="21" spans="1:14" x14ac:dyDescent="0.25">
      <c r="A21" s="124"/>
      <c r="B21" s="124"/>
      <c r="C21" s="124"/>
      <c r="D21" s="125"/>
      <c r="E21" s="130"/>
      <c r="F21" s="130"/>
      <c r="G21" s="130"/>
      <c r="H21" s="130"/>
      <c r="I21" s="130"/>
      <c r="J21" s="130"/>
      <c r="K21" s="130"/>
      <c r="L21" s="130"/>
      <c r="M21" s="130"/>
      <c r="N21" s="130"/>
    </row>
    <row r="22" spans="1:14" x14ac:dyDescent="0.25">
      <c r="A22" s="126"/>
      <c r="B22" s="126"/>
      <c r="C22" s="126"/>
      <c r="D22" s="127"/>
      <c r="E22" s="130"/>
      <c r="F22" s="130"/>
      <c r="G22" s="130"/>
      <c r="H22" s="130"/>
      <c r="I22" s="130"/>
      <c r="J22" s="130"/>
      <c r="K22" s="130"/>
      <c r="L22" s="130"/>
      <c r="M22" s="130"/>
      <c r="N22" s="130"/>
    </row>
    <row r="23" spans="1:14" x14ac:dyDescent="0.25">
      <c r="A23" s="120"/>
      <c r="B23" s="120"/>
      <c r="C23" s="120"/>
      <c r="D23" s="128"/>
      <c r="E23" s="130"/>
      <c r="F23" s="130"/>
      <c r="G23" s="130"/>
      <c r="H23" s="130"/>
      <c r="I23" s="130"/>
      <c r="J23" s="130"/>
      <c r="K23" s="130"/>
      <c r="L23" s="130"/>
      <c r="M23" s="130"/>
      <c r="N23" s="130"/>
    </row>
    <row r="24" spans="1:14" x14ac:dyDescent="0.25">
      <c r="A24" s="120"/>
      <c r="B24" s="120"/>
      <c r="C24" s="120"/>
      <c r="D24" s="128"/>
      <c r="E24" s="130"/>
      <c r="G24" s="130"/>
      <c r="H24" s="130"/>
      <c r="I24" s="130"/>
      <c r="J24" s="130"/>
      <c r="K24" s="130"/>
      <c r="L24" s="130"/>
      <c r="M24" s="130"/>
      <c r="N24" s="130"/>
    </row>
    <row r="25" spans="1:14" x14ac:dyDescent="0.25">
      <c r="A25" s="124"/>
      <c r="B25" s="124"/>
      <c r="C25" s="124"/>
      <c r="D25" s="125"/>
      <c r="E25" s="130"/>
      <c r="F25" s="130"/>
      <c r="G25" s="130"/>
      <c r="H25" s="130"/>
      <c r="I25" s="130"/>
      <c r="J25" s="130"/>
      <c r="K25" s="130"/>
      <c r="L25" s="130"/>
      <c r="M25" s="130"/>
      <c r="N25" s="130"/>
    </row>
    <row r="26" spans="1:14" x14ac:dyDescent="0.25">
      <c r="A26" s="126"/>
      <c r="B26" s="126"/>
      <c r="C26" s="126"/>
      <c r="D26" s="127"/>
      <c r="E26" s="130"/>
      <c r="F26" s="130"/>
      <c r="G26" s="130"/>
      <c r="H26" s="130"/>
      <c r="I26" s="130"/>
      <c r="J26" s="130"/>
      <c r="K26" s="130"/>
      <c r="L26" s="130"/>
      <c r="M26" s="130"/>
      <c r="N26" s="130"/>
    </row>
    <row r="27" spans="1:14" x14ac:dyDescent="0.25">
      <c r="A27" s="120"/>
      <c r="B27" s="120"/>
      <c r="C27" s="120"/>
      <c r="D27" s="128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1:14" x14ac:dyDescent="0.25">
      <c r="A28" s="124"/>
      <c r="B28" s="124"/>
      <c r="C28" s="124"/>
      <c r="D28" s="125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1:14" x14ac:dyDescent="0.25">
      <c r="A29" s="126"/>
      <c r="B29" s="126"/>
      <c r="C29" s="126"/>
      <c r="D29" s="127"/>
      <c r="E29" s="130"/>
      <c r="F29" s="130"/>
      <c r="G29" s="130"/>
      <c r="H29" s="130"/>
      <c r="I29" s="130"/>
      <c r="J29" s="130"/>
      <c r="K29" s="130"/>
      <c r="L29" s="130"/>
      <c r="M29" s="130"/>
      <c r="N29" s="130"/>
    </row>
    <row r="30" spans="1:14" x14ac:dyDescent="0.25">
      <c r="A30" s="120"/>
      <c r="B30" s="120"/>
      <c r="C30" s="120"/>
      <c r="D30" s="128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1:14" s="130" customFormat="1" x14ac:dyDescent="0.25">
      <c r="A31" s="124"/>
      <c r="B31" s="124"/>
      <c r="C31" s="124"/>
      <c r="D31" s="125"/>
    </row>
    <row r="32" spans="1:14" s="130" customFormat="1" x14ac:dyDescent="0.25">
      <c r="A32" s="126"/>
      <c r="B32" s="126"/>
      <c r="C32" s="126"/>
      <c r="D32" s="127"/>
    </row>
    <row r="33" spans="1:14" s="130" customFormat="1" x14ac:dyDescent="0.25">
      <c r="A33" s="120"/>
      <c r="B33" s="120"/>
      <c r="C33" s="120"/>
      <c r="D33" s="128"/>
    </row>
    <row r="34" spans="1:14" x14ac:dyDescent="0.25">
      <c r="A34" s="124"/>
      <c r="B34" s="124"/>
      <c r="C34" s="124"/>
      <c r="D34" s="125"/>
      <c r="E34" s="130"/>
      <c r="F34" s="130"/>
      <c r="G34" s="130"/>
      <c r="H34" s="130"/>
      <c r="I34" s="130"/>
      <c r="J34" s="130"/>
      <c r="K34" s="130"/>
      <c r="L34" s="130"/>
      <c r="M34" s="130"/>
      <c r="N34" s="130"/>
    </row>
    <row r="35" spans="1:14" x14ac:dyDescent="0.25">
      <c r="A35" s="126"/>
      <c r="B35" s="126"/>
      <c r="C35" s="126"/>
      <c r="D35" s="127"/>
      <c r="E35" s="130"/>
      <c r="F35" s="130"/>
      <c r="G35" s="130"/>
      <c r="H35" s="130"/>
      <c r="I35" s="130"/>
      <c r="J35" s="130"/>
      <c r="K35" s="130"/>
      <c r="L35" s="130"/>
      <c r="M35" s="130"/>
      <c r="N35" s="130"/>
    </row>
    <row r="36" spans="1:14" x14ac:dyDescent="0.25">
      <c r="A36" s="120"/>
      <c r="B36" s="120"/>
      <c r="C36" s="120"/>
      <c r="D36" s="128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4" x14ac:dyDescent="0.25">
      <c r="A37" s="124"/>
      <c r="B37" s="124"/>
      <c r="C37" s="124"/>
      <c r="D37" s="125"/>
      <c r="E37" s="130"/>
      <c r="F37" s="130"/>
      <c r="G37" s="130"/>
      <c r="H37" s="130"/>
      <c r="I37" s="130"/>
      <c r="J37" s="130"/>
      <c r="K37" s="130"/>
      <c r="L37" s="130"/>
      <c r="M37" s="130"/>
      <c r="N37" s="130"/>
    </row>
    <row r="38" spans="1:14" x14ac:dyDescent="0.25">
      <c r="A38" s="126"/>
      <c r="B38" s="126"/>
      <c r="C38" s="126"/>
      <c r="D38" s="127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x14ac:dyDescent="0.25">
      <c r="A39" s="120"/>
      <c r="B39" s="120"/>
      <c r="C39" s="120"/>
      <c r="D39" s="128"/>
      <c r="E39" s="130"/>
      <c r="F39" s="130"/>
      <c r="G39" s="130"/>
      <c r="H39" s="130"/>
      <c r="I39" s="130"/>
      <c r="J39" s="130"/>
      <c r="K39" s="130"/>
      <c r="L39" s="130"/>
      <c r="M39" s="130"/>
      <c r="N39" s="130"/>
    </row>
    <row r="40" spans="1:14" x14ac:dyDescent="0.25">
      <c r="A40" s="120"/>
      <c r="B40" s="120"/>
      <c r="C40" s="120"/>
      <c r="D40" s="128"/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4" x14ac:dyDescent="0.25">
      <c r="A41" s="124"/>
      <c r="B41" s="124"/>
      <c r="C41" s="124"/>
      <c r="D41" s="125"/>
      <c r="E41" s="130"/>
      <c r="F41" s="130"/>
      <c r="G41" s="130"/>
      <c r="H41" s="130"/>
      <c r="I41" s="130"/>
      <c r="J41" s="130"/>
      <c r="K41" s="130"/>
      <c r="L41" s="130"/>
      <c r="M41" s="130"/>
      <c r="N41" s="130"/>
    </row>
    <row r="42" spans="1:14" x14ac:dyDescent="0.25">
      <c r="A42" s="126"/>
      <c r="B42" s="126"/>
      <c r="C42" s="126"/>
      <c r="D42" s="127"/>
      <c r="E42" s="130"/>
      <c r="F42" s="130"/>
      <c r="G42" s="130"/>
      <c r="H42" s="130"/>
      <c r="I42" s="130"/>
      <c r="J42" s="130"/>
      <c r="K42" s="130"/>
      <c r="L42" s="130"/>
      <c r="M42" s="130"/>
      <c r="N42" s="130"/>
    </row>
    <row r="43" spans="1:14" x14ac:dyDescent="0.25">
      <c r="A43" s="120"/>
      <c r="B43" s="120"/>
      <c r="C43" s="120"/>
      <c r="D43" s="128"/>
      <c r="E43" s="130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1:14" x14ac:dyDescent="0.25">
      <c r="A44" s="120"/>
      <c r="B44" s="120"/>
      <c r="C44" s="120"/>
      <c r="D44" s="128"/>
      <c r="E44" s="130"/>
      <c r="F44" s="130"/>
      <c r="G44" s="130"/>
      <c r="H44" s="130"/>
      <c r="I44" s="130"/>
      <c r="J44" s="130"/>
      <c r="K44" s="130"/>
      <c r="L44" s="130"/>
      <c r="M44" s="130"/>
      <c r="N44" s="130"/>
    </row>
    <row r="45" spans="1:14" x14ac:dyDescent="0.25">
      <c r="A45" s="124"/>
      <c r="B45" s="124"/>
      <c r="C45" s="124"/>
      <c r="D45" s="125"/>
      <c r="E45" s="130"/>
      <c r="F45" s="130"/>
      <c r="G45" s="130"/>
      <c r="H45" s="130"/>
      <c r="I45" s="130"/>
      <c r="J45" s="130"/>
      <c r="K45" s="130"/>
      <c r="L45" s="130"/>
      <c r="M45" s="130"/>
      <c r="N45" s="130"/>
    </row>
    <row r="46" spans="1:14" x14ac:dyDescent="0.25">
      <c r="A46" s="126"/>
      <c r="B46" s="126"/>
      <c r="C46" s="126"/>
      <c r="D46" s="127"/>
      <c r="E46" s="130"/>
      <c r="F46" s="130"/>
      <c r="G46" s="130"/>
      <c r="H46" s="130"/>
      <c r="I46" s="130"/>
      <c r="J46" s="130"/>
      <c r="K46" s="130"/>
      <c r="L46" s="130"/>
      <c r="M46" s="130"/>
      <c r="N46" s="130"/>
    </row>
    <row r="47" spans="1:14" x14ac:dyDescent="0.25">
      <c r="A47" s="120"/>
      <c r="B47" s="120"/>
      <c r="C47" s="120"/>
      <c r="D47" s="128"/>
      <c r="E47" s="130"/>
      <c r="G47" s="130"/>
      <c r="H47" s="130"/>
      <c r="I47" s="130"/>
      <c r="J47" s="130"/>
      <c r="K47" s="130"/>
      <c r="L47" s="130"/>
      <c r="M47" s="130"/>
      <c r="N47" s="130"/>
    </row>
    <row r="48" spans="1:14" x14ac:dyDescent="0.25">
      <c r="A48" s="124"/>
      <c r="B48" s="124"/>
      <c r="C48" s="124"/>
      <c r="D48" s="125"/>
      <c r="E48" s="130"/>
      <c r="F48" s="130"/>
      <c r="G48" s="130"/>
      <c r="H48" s="130"/>
      <c r="I48" s="130"/>
      <c r="J48" s="130"/>
      <c r="K48" s="130"/>
      <c r="L48" s="130"/>
      <c r="M48" s="130"/>
      <c r="N48" s="130"/>
    </row>
    <row r="49" spans="1:14" x14ac:dyDescent="0.25">
      <c r="A49" s="126"/>
      <c r="B49" s="126"/>
      <c r="C49" s="126"/>
      <c r="D49" s="127"/>
      <c r="E49" s="130"/>
      <c r="F49" s="130"/>
      <c r="G49" s="130"/>
      <c r="H49" s="130"/>
      <c r="I49" s="130"/>
      <c r="J49" s="130"/>
      <c r="K49" s="130"/>
      <c r="L49" s="130"/>
      <c r="M49" s="130"/>
      <c r="N49" s="130"/>
    </row>
    <row r="50" spans="1:14" x14ac:dyDescent="0.25">
      <c r="A50" s="120"/>
      <c r="B50" s="120"/>
      <c r="C50" s="120"/>
      <c r="D50" s="128"/>
      <c r="E50" s="130"/>
      <c r="G50" s="130"/>
      <c r="H50" s="130"/>
      <c r="I50" s="130"/>
      <c r="J50" s="130"/>
      <c r="K50" s="130"/>
      <c r="L50" s="130"/>
      <c r="M50" s="130"/>
      <c r="N50" s="130"/>
    </row>
    <row r="51" spans="1:14" x14ac:dyDescent="0.25">
      <c r="A51" s="124"/>
      <c r="B51" s="124"/>
      <c r="C51" s="124"/>
      <c r="D51" s="125"/>
      <c r="E51" s="130"/>
      <c r="F51" s="130"/>
      <c r="G51" s="130"/>
      <c r="H51" s="130"/>
      <c r="I51" s="130"/>
      <c r="J51" s="130"/>
      <c r="K51" s="130"/>
      <c r="L51" s="130"/>
      <c r="M51" s="130"/>
      <c r="N51" s="130"/>
    </row>
    <row r="52" spans="1:14" x14ac:dyDescent="0.25">
      <c r="A52" s="126"/>
      <c r="B52" s="126"/>
      <c r="C52" s="126"/>
      <c r="D52" s="127"/>
      <c r="E52" s="130"/>
      <c r="F52" s="130"/>
      <c r="G52" s="130"/>
      <c r="H52" s="130"/>
      <c r="I52" s="130"/>
      <c r="J52" s="130"/>
      <c r="K52" s="130"/>
      <c r="L52" s="130"/>
      <c r="M52" s="130"/>
      <c r="N52" s="130"/>
    </row>
    <row r="53" spans="1:14" x14ac:dyDescent="0.25">
      <c r="A53" s="120"/>
      <c r="B53" s="120"/>
      <c r="C53" s="120"/>
      <c r="D53" s="128"/>
      <c r="E53" s="130"/>
      <c r="F53" s="130"/>
      <c r="G53" s="130"/>
      <c r="H53" s="130"/>
      <c r="I53" s="130"/>
      <c r="J53" s="130"/>
      <c r="K53" s="130"/>
      <c r="L53" s="130"/>
      <c r="M53" s="130"/>
      <c r="N53" s="130"/>
    </row>
    <row r="54" spans="1:14" x14ac:dyDescent="0.25">
      <c r="A54" s="124"/>
      <c r="B54" s="124"/>
      <c r="C54" s="124"/>
      <c r="D54" s="125"/>
      <c r="E54" s="130"/>
      <c r="F54" s="130"/>
      <c r="G54" s="130"/>
      <c r="H54" s="130"/>
      <c r="I54" s="130"/>
      <c r="J54" s="130"/>
      <c r="K54" s="130"/>
      <c r="L54" s="130"/>
      <c r="M54" s="130"/>
      <c r="N54" s="130"/>
    </row>
    <row r="55" spans="1:14" x14ac:dyDescent="0.25">
      <c r="A55" s="126"/>
      <c r="B55" s="126"/>
      <c r="C55" s="126"/>
      <c r="D55" s="127"/>
      <c r="E55" s="130"/>
      <c r="F55" s="130"/>
      <c r="G55" s="130"/>
      <c r="H55" s="130"/>
      <c r="I55" s="130"/>
      <c r="J55" s="130"/>
      <c r="K55" s="130"/>
      <c r="L55" s="130"/>
      <c r="M55" s="130"/>
      <c r="N55" s="130"/>
    </row>
    <row r="56" spans="1:14" x14ac:dyDescent="0.25">
      <c r="A56" s="120"/>
      <c r="B56" s="120"/>
      <c r="C56" s="120"/>
      <c r="D56" s="128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4" x14ac:dyDescent="0.25">
      <c r="A57" s="124"/>
      <c r="B57" s="124"/>
      <c r="C57" s="124"/>
      <c r="D57" s="125"/>
      <c r="E57" s="130"/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4" x14ac:dyDescent="0.25">
      <c r="A58" s="126"/>
      <c r="B58" s="126"/>
      <c r="C58" s="126"/>
      <c r="D58" s="127"/>
      <c r="E58" s="130"/>
      <c r="F58" s="130"/>
      <c r="G58" s="130"/>
      <c r="H58" s="130"/>
      <c r="I58" s="130"/>
      <c r="J58" s="130"/>
      <c r="K58" s="130"/>
      <c r="L58" s="130"/>
      <c r="M58" s="130"/>
      <c r="N58" s="130"/>
    </row>
    <row r="59" spans="1:14" x14ac:dyDescent="0.25">
      <c r="A59" s="120"/>
      <c r="B59" s="120"/>
      <c r="C59" s="120"/>
      <c r="D59" s="128"/>
      <c r="E59" s="130"/>
      <c r="F59" s="130"/>
      <c r="G59" s="130"/>
      <c r="H59" s="130"/>
      <c r="I59" s="130"/>
      <c r="J59" s="130"/>
      <c r="K59" s="130"/>
      <c r="L59" s="130"/>
      <c r="M59" s="130"/>
      <c r="N59" s="130"/>
    </row>
    <row r="60" spans="1:14" x14ac:dyDescent="0.25">
      <c r="A60" s="124"/>
      <c r="B60" s="124"/>
      <c r="C60" s="124"/>
      <c r="D60" s="125"/>
      <c r="E60" s="130"/>
      <c r="F60" s="130"/>
      <c r="G60" s="130"/>
      <c r="H60" s="130"/>
      <c r="I60" s="130"/>
      <c r="J60" s="130"/>
      <c r="K60" s="130"/>
      <c r="L60" s="130"/>
      <c r="M60" s="130"/>
      <c r="N60" s="130"/>
    </row>
    <row r="61" spans="1:14" x14ac:dyDescent="0.25">
      <c r="A61" s="126"/>
      <c r="B61" s="126"/>
      <c r="C61" s="126"/>
      <c r="D61" s="127"/>
      <c r="E61" s="130"/>
      <c r="F61" s="130"/>
      <c r="G61" s="130"/>
      <c r="H61" s="130"/>
      <c r="I61" s="130"/>
      <c r="J61" s="130"/>
      <c r="K61" s="130"/>
      <c r="L61" s="130"/>
      <c r="M61" s="130"/>
      <c r="N61" s="130"/>
    </row>
    <row r="62" spans="1:14" x14ac:dyDescent="0.25">
      <c r="A62" s="120"/>
      <c r="B62" s="120"/>
      <c r="C62" s="120"/>
      <c r="D62" s="128"/>
      <c r="E62" s="130"/>
      <c r="F62" s="130"/>
      <c r="G62" s="130"/>
      <c r="H62" s="130"/>
      <c r="I62" s="130"/>
      <c r="J62" s="130"/>
      <c r="K62" s="130"/>
      <c r="L62" s="130"/>
      <c r="M62" s="130"/>
      <c r="N62" s="130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94322-9C65-42B1-8503-CDC490D8FC1D}">
  <dimension ref="A1:J28"/>
  <sheetViews>
    <sheetView workbookViewId="0">
      <selection activeCell="F20" sqref="F20"/>
    </sheetView>
  </sheetViews>
  <sheetFormatPr defaultRowHeight="15" x14ac:dyDescent="0.25"/>
  <cols>
    <col min="1" max="1" width="8" customWidth="1"/>
    <col min="2" max="2" width="5.28515625" customWidth="1"/>
    <col min="3" max="3" width="45.140625" customWidth="1"/>
    <col min="4" max="4" width="12.7109375" customWidth="1"/>
    <col min="5" max="5" width="22.7109375" customWidth="1"/>
    <col min="6" max="6" width="19.28515625" customWidth="1"/>
  </cols>
  <sheetData>
    <row r="1" spans="1:10" x14ac:dyDescent="0.25">
      <c r="A1" s="179"/>
      <c r="B1" s="179"/>
      <c r="C1" s="180"/>
      <c r="D1" s="181"/>
      <c r="E1" s="182"/>
      <c r="F1" s="182"/>
      <c r="G1" s="182"/>
      <c r="H1" s="182"/>
      <c r="I1" s="182"/>
      <c r="J1" s="182"/>
    </row>
    <row r="2" spans="1:10" x14ac:dyDescent="0.25">
      <c r="A2" s="183"/>
      <c r="B2" s="183"/>
      <c r="C2" s="183"/>
      <c r="D2" s="184"/>
      <c r="E2" s="185"/>
      <c r="F2" s="182"/>
      <c r="G2" s="182"/>
      <c r="H2" s="182"/>
      <c r="I2" s="182"/>
      <c r="J2" s="182"/>
    </row>
    <row r="3" spans="1:10" x14ac:dyDescent="0.25">
      <c r="A3" s="183"/>
      <c r="B3" s="183"/>
      <c r="C3" s="183"/>
      <c r="D3" s="184"/>
      <c r="E3" s="185"/>
      <c r="F3" s="182"/>
      <c r="G3" s="182"/>
      <c r="H3" s="182"/>
      <c r="I3" s="182"/>
      <c r="J3" s="182"/>
    </row>
    <row r="4" spans="1:10" x14ac:dyDescent="0.25">
      <c r="A4" s="183"/>
      <c r="B4" s="183"/>
      <c r="C4" s="183"/>
      <c r="D4" s="184"/>
      <c r="E4" s="185"/>
      <c r="F4" s="182"/>
      <c r="G4" s="182"/>
      <c r="H4" s="182"/>
      <c r="I4" s="182"/>
      <c r="J4" s="182"/>
    </row>
    <row r="5" spans="1:10" x14ac:dyDescent="0.25">
      <c r="A5" s="183"/>
      <c r="B5" s="186"/>
      <c r="C5" s="186"/>
      <c r="D5" s="187"/>
      <c r="E5" s="185"/>
      <c r="F5" s="182"/>
      <c r="G5" s="182"/>
      <c r="H5" s="182"/>
      <c r="I5" s="182"/>
      <c r="J5" s="182"/>
    </row>
    <row r="6" spans="1:10" x14ac:dyDescent="0.25">
      <c r="A6" s="183"/>
      <c r="B6" s="183"/>
      <c r="C6" s="183"/>
      <c r="D6" s="184"/>
      <c r="E6" s="185"/>
      <c r="F6" s="182"/>
      <c r="G6" s="182"/>
      <c r="H6" s="182"/>
      <c r="I6" s="182"/>
      <c r="J6" s="182"/>
    </row>
    <row r="7" spans="1:10" x14ac:dyDescent="0.25">
      <c r="A7" s="183"/>
      <c r="B7" s="183"/>
      <c r="C7" s="183"/>
      <c r="D7" s="184"/>
      <c r="E7" s="185"/>
      <c r="F7" s="182"/>
      <c r="G7" s="182"/>
      <c r="H7" s="182"/>
      <c r="I7" s="182"/>
      <c r="J7" s="182"/>
    </row>
    <row r="8" spans="1:10" x14ac:dyDescent="0.25">
      <c r="A8" s="183"/>
      <c r="B8" s="183"/>
      <c r="C8" s="186"/>
      <c r="D8" s="187"/>
      <c r="E8" s="185"/>
      <c r="F8" s="182"/>
      <c r="G8" s="182"/>
      <c r="H8" s="182"/>
      <c r="I8" s="182"/>
      <c r="J8" s="182"/>
    </row>
    <row r="9" spans="1:10" x14ac:dyDescent="0.25">
      <c r="A9" s="183"/>
      <c r="B9" s="183"/>
      <c r="C9" s="183"/>
      <c r="D9" s="184"/>
      <c r="E9" s="185"/>
      <c r="F9" s="182"/>
      <c r="G9" s="182"/>
      <c r="H9" s="182"/>
      <c r="I9" s="182"/>
      <c r="J9" s="182"/>
    </row>
    <row r="10" spans="1:10" x14ac:dyDescent="0.25">
      <c r="A10" s="183"/>
      <c r="B10" s="183"/>
      <c r="C10" s="183"/>
      <c r="D10" s="184"/>
      <c r="E10" s="185"/>
      <c r="F10" s="182"/>
      <c r="G10" s="182"/>
      <c r="H10" s="182"/>
      <c r="I10" s="182"/>
      <c r="J10" s="182"/>
    </row>
    <row r="11" spans="1:10" x14ac:dyDescent="0.25">
      <c r="A11" s="186"/>
      <c r="B11" s="186"/>
      <c r="C11" s="186"/>
      <c r="D11" s="187"/>
      <c r="E11" s="185"/>
      <c r="F11" s="182"/>
      <c r="G11" s="182"/>
      <c r="H11" s="182"/>
      <c r="I11" s="182"/>
      <c r="J11" s="182"/>
    </row>
    <row r="12" spans="1:10" x14ac:dyDescent="0.25">
      <c r="A12" s="183"/>
      <c r="B12" s="183"/>
      <c r="C12" s="183"/>
      <c r="D12" s="184"/>
      <c r="E12" s="185"/>
      <c r="F12" s="182"/>
      <c r="G12" s="182"/>
      <c r="H12" s="182"/>
      <c r="I12" s="182"/>
      <c r="J12" s="182"/>
    </row>
    <row r="13" spans="1:10" x14ac:dyDescent="0.25">
      <c r="A13" s="188"/>
      <c r="B13" s="188"/>
      <c r="C13" s="188"/>
      <c r="D13" s="189"/>
      <c r="E13" s="182"/>
      <c r="F13" s="182"/>
      <c r="G13" s="182"/>
      <c r="H13" s="182"/>
      <c r="I13" s="182"/>
      <c r="J13" s="182"/>
    </row>
    <row r="14" spans="1:10" x14ac:dyDescent="0.25">
      <c r="A14" s="180"/>
      <c r="B14" s="180"/>
      <c r="C14" s="180"/>
      <c r="D14" s="190"/>
      <c r="E14" s="182"/>
      <c r="F14" s="182"/>
      <c r="G14" s="182"/>
      <c r="H14" s="182"/>
      <c r="I14" s="182"/>
      <c r="J14" s="182"/>
    </row>
    <row r="15" spans="1:10" x14ac:dyDescent="0.25">
      <c r="A15" s="191"/>
      <c r="B15" s="191"/>
      <c r="C15" s="191"/>
      <c r="D15" s="192"/>
      <c r="E15" s="182"/>
      <c r="F15" s="182"/>
      <c r="G15" s="182"/>
      <c r="H15" s="182"/>
      <c r="I15" s="182"/>
      <c r="J15" s="182"/>
    </row>
    <row r="16" spans="1:10" x14ac:dyDescent="0.25">
      <c r="A16" s="188"/>
      <c r="B16" s="188"/>
      <c r="C16" s="188"/>
      <c r="D16" s="189"/>
      <c r="E16" s="182"/>
      <c r="F16" s="182"/>
      <c r="G16" s="182"/>
      <c r="H16" s="182"/>
      <c r="I16" s="182"/>
      <c r="J16" s="182"/>
    </row>
    <row r="17" spans="1:10" x14ac:dyDescent="0.25">
      <c r="A17" s="180"/>
      <c r="B17" s="180"/>
      <c r="C17" s="180"/>
      <c r="D17" s="190"/>
      <c r="E17" s="182"/>
      <c r="F17" s="182"/>
      <c r="G17" s="182"/>
      <c r="H17" s="182"/>
      <c r="I17" s="182"/>
      <c r="J17" s="182"/>
    </row>
    <row r="18" spans="1:10" x14ac:dyDescent="0.25">
      <c r="A18" s="191"/>
      <c r="B18" s="191"/>
      <c r="C18" s="191"/>
      <c r="D18" s="192"/>
      <c r="E18" s="182"/>
      <c r="F18" s="182"/>
      <c r="G18" s="182"/>
      <c r="H18" s="182"/>
      <c r="I18" s="182"/>
      <c r="J18" s="182"/>
    </row>
    <row r="19" spans="1:10" x14ac:dyDescent="0.25">
      <c r="A19" s="188"/>
      <c r="B19" s="188"/>
      <c r="C19" s="188"/>
      <c r="D19" s="189"/>
      <c r="E19" s="182"/>
      <c r="F19" s="193"/>
      <c r="G19" s="182"/>
      <c r="H19" s="182"/>
      <c r="I19" s="182"/>
      <c r="J19" s="182"/>
    </row>
    <row r="20" spans="1:10" x14ac:dyDescent="0.25">
      <c r="A20" s="180"/>
      <c r="B20" s="180"/>
      <c r="C20" s="180"/>
      <c r="D20" s="190"/>
      <c r="E20" s="182"/>
      <c r="F20" s="194"/>
      <c r="G20" s="182"/>
      <c r="H20" s="182"/>
      <c r="I20" s="182"/>
      <c r="J20" s="182"/>
    </row>
    <row r="21" spans="1:10" x14ac:dyDescent="0.25">
      <c r="A21" s="182"/>
      <c r="B21" s="182"/>
      <c r="C21" s="182"/>
      <c r="D21" s="182"/>
      <c r="E21" s="182"/>
      <c r="F21" s="194"/>
      <c r="G21" s="182"/>
      <c r="H21" s="182"/>
      <c r="I21" s="182"/>
      <c r="J21" s="182"/>
    </row>
    <row r="22" spans="1:10" x14ac:dyDescent="0.25">
      <c r="A22" s="182"/>
      <c r="B22" s="182"/>
      <c r="C22" s="182"/>
      <c r="D22" s="182"/>
      <c r="E22" s="182"/>
      <c r="F22" s="194"/>
      <c r="G22" s="182"/>
      <c r="H22" s="182"/>
      <c r="I22" s="182"/>
      <c r="J22" s="182"/>
    </row>
    <row r="23" spans="1:10" x14ac:dyDescent="0.25">
      <c r="A23" s="182"/>
      <c r="B23" s="182"/>
      <c r="C23" s="182"/>
      <c r="D23" s="182"/>
      <c r="E23" s="182"/>
      <c r="F23" s="194"/>
      <c r="G23" s="182"/>
      <c r="H23" s="182"/>
      <c r="I23" s="182"/>
      <c r="J23" s="182"/>
    </row>
    <row r="24" spans="1:10" x14ac:dyDescent="0.25">
      <c r="A24" s="182"/>
      <c r="B24" s="182"/>
      <c r="C24" s="182"/>
      <c r="D24" s="182"/>
      <c r="E24" s="182"/>
      <c r="F24" s="193"/>
      <c r="G24" s="182"/>
      <c r="H24" s="182"/>
      <c r="I24" s="182"/>
      <c r="J24" s="182"/>
    </row>
    <row r="25" spans="1:10" x14ac:dyDescent="0.25">
      <c r="A25" s="182"/>
      <c r="B25" s="182"/>
      <c r="C25" s="182"/>
      <c r="D25" s="182"/>
      <c r="E25" s="182"/>
      <c r="F25" s="194"/>
      <c r="G25" s="182"/>
      <c r="H25" s="182"/>
      <c r="I25" s="182"/>
      <c r="J25" s="182"/>
    </row>
    <row r="26" spans="1:10" x14ac:dyDescent="0.25">
      <c r="A26" s="182"/>
      <c r="B26" s="182"/>
      <c r="C26" s="182"/>
      <c r="D26" s="182"/>
      <c r="E26" s="182"/>
      <c r="F26" s="193"/>
      <c r="G26" s="182"/>
      <c r="H26" s="182"/>
      <c r="I26" s="182"/>
      <c r="J26" s="182"/>
    </row>
    <row r="27" spans="1:10" x14ac:dyDescent="0.25">
      <c r="A27" s="182"/>
      <c r="B27" s="182"/>
      <c r="C27" s="182"/>
      <c r="D27" s="182"/>
      <c r="E27" s="182"/>
      <c r="F27" s="194"/>
      <c r="G27" s="182"/>
      <c r="H27" s="182"/>
      <c r="I27" s="182"/>
      <c r="J27" s="182"/>
    </row>
    <row r="28" spans="1:10" x14ac:dyDescent="0.25">
      <c r="A28" s="182"/>
      <c r="B28" s="182"/>
      <c r="C28" s="182"/>
      <c r="D28" s="182"/>
      <c r="E28" s="182"/>
      <c r="F28" s="182"/>
      <c r="G28" s="182"/>
      <c r="H28" s="182"/>
      <c r="I28" s="182"/>
      <c r="J28" s="18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9</vt:i4>
      </vt:variant>
    </vt:vector>
  </HeadingPairs>
  <TitlesOfParts>
    <vt:vector size="9" baseType="lpstr">
      <vt:lpstr>Lõplik eelarve 2021 ja täitmine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2021-10-12T05:11:03Z</cp:lastPrinted>
  <dcterms:created xsi:type="dcterms:W3CDTF">2018-01-10T11:23:16Z</dcterms:created>
  <dcterms:modified xsi:type="dcterms:W3CDTF">2022-03-30T13:11:44Z</dcterms:modified>
</cp:coreProperties>
</file>